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<sst xmlns="http://schemas.openxmlformats.org/spreadsheetml/2006/main" count="115" uniqueCount="90">
  <si>
    <t>ZESTAWIENIE PLANOWANYCH KWOT DOTACJI             UDZIELANYCH  Z  BUDZETU  w  2017 r</t>
  </si>
  <si>
    <t xml:space="preserve">I. DOTACJE DLA JEDNOSTEK SEKTORA FINANSÓW PUBLICZNYCH                               </t>
  </si>
  <si>
    <t>z tego:</t>
  </si>
  <si>
    <t>1. dotacje celowe w tym:</t>
  </si>
  <si>
    <t>Dział</t>
  </si>
  <si>
    <t>Rozdział</t>
  </si>
  <si>
    <t>Treść</t>
  </si>
  <si>
    <t>801</t>
  </si>
  <si>
    <t>Oświata i wychowanie</t>
  </si>
  <si>
    <t>80104</t>
  </si>
  <si>
    <t xml:space="preserve">Przedszkola </t>
  </si>
  <si>
    <t>2310</t>
  </si>
  <si>
    <t>Dotacje celowe przekazane gminie na zadania bieżące realizowane na podstawie porozumień (umów) między jst</t>
  </si>
  <si>
    <t>851</t>
  </si>
  <si>
    <t>Ochrona zdrowia</t>
  </si>
  <si>
    <t>85141</t>
  </si>
  <si>
    <t>Pozostała działalność</t>
  </si>
  <si>
    <t>6300</t>
  </si>
  <si>
    <t>900</t>
  </si>
  <si>
    <t>Gospodarka komunalna i ochrona środowiska</t>
  </si>
  <si>
    <t>90002</t>
  </si>
  <si>
    <t>Gospodarka odpadami</t>
  </si>
  <si>
    <t>Dotacje celowe przekazane gminie na zadania bieżące realizowane na podstawie porozumień (umów) między jednostkami samorządu terytorialnego</t>
  </si>
  <si>
    <t>90013</t>
  </si>
  <si>
    <t>Schroniska dla zwierząt</t>
  </si>
  <si>
    <t>921</t>
  </si>
  <si>
    <t>Kultura i ochrona dziedzictwa narodowego</t>
  </si>
  <si>
    <t>92116</t>
  </si>
  <si>
    <t>Biblioteki</t>
  </si>
  <si>
    <t>2. dotacje podmiotowe w tym;</t>
  </si>
  <si>
    <t>92109</t>
  </si>
  <si>
    <t>Domy i ośrodki kultury, świetlice i kluby</t>
  </si>
  <si>
    <t>2480</t>
  </si>
  <si>
    <t>Dotacja podmiotowa z budżetu dla samorządowej instytucji kultury</t>
  </si>
  <si>
    <t>3. dotacje przedmiotowe w tym:</t>
  </si>
  <si>
    <t>90001</t>
  </si>
  <si>
    <t>Gospodarka ściekowa i ochrona wód</t>
  </si>
  <si>
    <t>2650</t>
  </si>
  <si>
    <t>Dotacja przedmiotowa z budżetu dla samorządowego zakładu budżetowego</t>
  </si>
  <si>
    <t xml:space="preserve">II. DOTACJE DLA JEDNOSTEK SPOZA SEKTORA FINANSÓW PUBLICZNYCH                    </t>
  </si>
  <si>
    <t>010</t>
  </si>
  <si>
    <t>Rolnictwo i łowiectwo</t>
  </si>
  <si>
    <t>01008</t>
  </si>
  <si>
    <t>Melioracje wodne</t>
  </si>
  <si>
    <t>2830</t>
  </si>
  <si>
    <t>Dotacja celowa z budżetu na finansowanie lub dofinansowanie zadań zleconych do realizacji pozostałym jednostkom nie zaliczanym do sektora finansów publicznych</t>
  </si>
  <si>
    <t>754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</si>
  <si>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</si>
  <si>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</si>
  <si>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</si>
  <si>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</si>
  <si>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</si>
  <si>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85154</t>
  </si>
  <si>
    <t>Przeciwdziałanie alkoholizmowi</t>
  </si>
  <si>
    <t>2360</t>
  </si>
  <si>
    <t>Dotacja celowe z budżetu jednostki samorządu terytorialnego, udzielone w trybie art..221 ustawy, na finansowanie lub dofinansowanie zadań zleconych do realizacji organizacjom prowadzącym działalność pożytku publicznego</t>
  </si>
  <si>
    <t>85195</t>
  </si>
  <si>
    <t>926</t>
  </si>
  <si>
    <t>Kultura fizyczna i sport</t>
  </si>
  <si>
    <t>92605</t>
  </si>
  <si>
    <t xml:space="preserve">Zadania w zakresie kultury fizycznej </t>
  </si>
  <si>
    <r>
      <rPr>
        <b/>
        <i/>
        <sz val="9"/>
        <rFont val="Arial"/>
        <family val="0"/>
      </rPr>
      <t xml:space="preserve">     </t>
    </r>
    <r>
      <rPr>
        <b/>
        <i/>
        <u val="single"/>
        <sz val="9"/>
        <rFont val="Arial"/>
        <family val="0"/>
      </rPr>
      <t xml:space="preserve"> 2. dotacje podmiotowe w tym:</t>
    </r>
  </si>
  <si>
    <t>2540</t>
  </si>
  <si>
    <t>Dotacja podmiotowa z budżetu dla niepublicznej jednostki systemu oświaty</t>
  </si>
  <si>
    <t>2590</t>
  </si>
  <si>
    <t>Dotacja podmiotowa z budżetu dla publicznej jednostki systemu oświaty prowadzonej przez osobę prawną inną niż jednostka samorządu terytorialnego lub przez osobę fizyczną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</si>
  <si>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</si>
  <si>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</si>
  <si>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r>
      <rPr>
        <b/>
        <sz val="9"/>
        <rFont val="Arial"/>
        <family val="2"/>
      </rPr>
      <t xml:space="preserve">        </t>
    </r>
    <r>
      <rPr>
        <b/>
        <i/>
        <u val="single"/>
        <sz val="9"/>
        <rFont val="Arial"/>
        <family val="0"/>
      </rPr>
      <t>3. dotacje przedmiotowe</t>
    </r>
  </si>
  <si>
    <t>600</t>
  </si>
  <si>
    <t>60014</t>
  </si>
  <si>
    <t>Dotacja celowa na pomoc finansową udzielaną miedzy jednostkami samorzadu terytorialnego na dofinansowanie własnych zadań inwestycyjnych i zakupów inwestycyjnych</t>
  </si>
  <si>
    <t>Dotacja celowa na pomoc finansową udzielaną miedzy jednostkami samorządu terytorialnego na dofinansowanie własnych zadań inwestycyjnych i zakupów inwestycyjnych</t>
  </si>
  <si>
    <t>Transport i łączność</t>
  </si>
  <si>
    <t>Dogi publiczne powiatowe</t>
  </si>
  <si>
    <t>92120</t>
  </si>
  <si>
    <r>
      <t>K</t>
    </r>
    <r>
      <rPr>
        <b/>
        <sz val="8.25"/>
        <rFont val="Arial"/>
        <family val="2"/>
      </rPr>
      <t>ultura i ochrona dziedzictwa narodowego</t>
    </r>
  </si>
  <si>
    <t>Ochrona zabytków i opieka nad zabytkami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</si>
  <si>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</si>
  <si>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</si>
  <si>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854</t>
  </si>
  <si>
    <t>85412</t>
  </si>
  <si>
    <t>Edukacyjna opieka wychowawcza</t>
  </si>
  <si>
    <t>Kolonie i obozy oraz inne formy wypoczynku dzieci i młodzieży szkolnej, a także szkolenia mlodzieży</t>
  </si>
  <si>
    <t>6230</t>
  </si>
  <si>
    <t>Dotacje celowe z budżetu na finansowanie lub dofinansowanie kosztów realizacji inwestycji i zakupów inwestycyjnych jednostek niezaliczanych do sektora finansów publicznych</t>
  </si>
  <si>
    <t>plan</t>
  </si>
  <si>
    <t>wyk. na 30.06.2017r</t>
  </si>
  <si>
    <t>§</t>
  </si>
  <si>
    <t>Załącznik Nr  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</si>
</sst>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8"/>
      <color indexed="8"/>
      <name val="Arial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.25"/>
      <color indexed="8"/>
      <name val="Arial"/>
      <family val="2"/>
    </font>
    <font>
      <sz val="12"/>
      <name val="Arial"/>
      <family val="0"/>
    </font>
    <font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sz val="8.25"/>
      <color indexed="8"/>
      <name val="Arial"/>
      <family val="0"/>
    </font>
    <font>
      <b/>
      <i/>
      <u val="single"/>
      <sz val="10"/>
      <name val="Arial"/>
      <family val="0"/>
    </font>
    <font>
      <sz val="9"/>
      <color indexed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i/>
      <u val="single"/>
      <sz val="9"/>
      <name val="Arial"/>
      <family val="0"/>
    </font>
    <font>
      <sz val="10"/>
      <color indexed="9"/>
      <name val="Arial"/>
      <family val="0"/>
    </font>
    <font>
      <b/>
      <i/>
      <sz val="9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4" borderId="0" applyNumberFormat="0" applyBorder="0" applyProtection="0">
      <alignment vertical="top"/>
    </xf>
    <xf numFmtId="0" fontId="2" fillId="2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2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7" borderId="0" applyNumberFormat="0" applyBorder="0" applyProtection="0">
      <alignment vertical="top"/>
    </xf>
    <xf numFmtId="0" fontId="2" fillId="2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3" fillId="9" borderId="0" applyNumberFormat="0" applyBorder="0" applyProtection="0">
      <alignment vertical="top"/>
    </xf>
    <xf numFmtId="0" fontId="3" fillId="6" borderId="0" applyNumberFormat="0" applyBorder="0" applyProtection="0">
      <alignment vertical="top"/>
    </xf>
    <xf numFmtId="0" fontId="3" fillId="7" borderId="0" applyNumberFormat="0" applyBorder="0" applyProtection="0">
      <alignment vertical="top"/>
    </xf>
    <xf numFmtId="0" fontId="3" fillId="10" borderId="0" applyNumberFormat="0" applyBorder="0" applyProtection="0">
      <alignment vertical="top"/>
    </xf>
    <xf numFmtId="0" fontId="3" fillId="9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3" fillId="9" borderId="0" applyNumberFormat="0" applyBorder="0" applyProtection="0">
      <alignment vertical="top"/>
    </xf>
    <xf numFmtId="0" fontId="3" fillId="11" borderId="0" applyNumberFormat="0" applyBorder="0" applyProtection="0">
      <alignment vertical="top"/>
    </xf>
    <xf numFmtId="0" fontId="3" fillId="12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9" borderId="0" applyNumberFormat="0" applyBorder="0" applyProtection="0">
      <alignment vertical="top"/>
    </xf>
    <xf numFmtId="0" fontId="3" fillId="11" borderId="0" applyNumberFormat="0" applyBorder="0" applyProtection="0">
      <alignment vertical="top"/>
    </xf>
    <xf numFmtId="0" fontId="4" fillId="3" borderId="1" applyNumberFormat="0" applyProtection="0">
      <alignment vertical="top"/>
    </xf>
    <xf numFmtId="0" fontId="5" fillId="14" borderId="2" applyNumberFormat="0" applyProtection="0">
      <alignment vertical="top"/>
    </xf>
    <xf numFmtId="0" fontId="6" fillId="15" borderId="0" applyNumberFormat="0" applyBorder="0" applyProtection="0">
      <alignment vertical="top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Protection="0">
      <alignment vertical="top"/>
    </xf>
    <xf numFmtId="0" fontId="8" fillId="16" borderId="4" applyNumberFormat="0" applyProtection="0">
      <alignment vertical="top"/>
    </xf>
    <xf numFmtId="0" fontId="9" fillId="0" borderId="5" applyNumberFormat="0" applyFill="0" applyProtection="0">
      <alignment vertical="top"/>
    </xf>
    <xf numFmtId="0" fontId="10" fillId="0" borderId="6" applyNumberFormat="0" applyFill="0" applyProtection="0">
      <alignment vertical="top"/>
    </xf>
    <xf numFmtId="0" fontId="11" fillId="0" borderId="7" applyNumberFormat="0" applyFill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7" borderId="0" applyNumberFormat="0" applyBorder="0" applyProtection="0">
      <alignment vertical="top"/>
    </xf>
    <xf numFmtId="0" fontId="13" fillId="14" borderId="1" applyNumberFormat="0" applyProtection="0">
      <alignment vertical="top"/>
    </xf>
    <xf numFmtId="9" fontId="1" fillId="0" borderId="0" applyFill="0" applyBorder="0" applyAlignment="0" applyProtection="0"/>
    <xf numFmtId="0" fontId="14" fillId="0" borderId="8" applyNumberFormat="0" applyFill="0" applyProtection="0">
      <alignment vertical="top"/>
    </xf>
    <xf numFmtId="0" fontId="15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0" fillId="4" borderId="9" applyNumberFormat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Protection="0">
      <alignment vertical="top"/>
    </xf>
  </cellStyleXfs>
  <cellXfs count="216">
    <xf numFmtId="0" fontId="0" fillId="0" borderId="0" xfId="0" applyAlignment="1">
      <alignment vertical="top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 wrapText="1"/>
      <protection locked="0"/>
    </xf>
    <xf numFmtId="4" fontId="19" fillId="0" borderId="0" xfId="0" applyNumberFormat="1" applyFont="1" applyFill="1" applyBorder="1" applyAlignment="1" applyProtection="1">
      <alignment horizontal="left"/>
      <protection locked="0"/>
    </xf>
    <xf numFmtId="49" fontId="20" fillId="14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10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10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10" borderId="12" xfId="0" applyNumberFormat="1" applyFont="1" applyFill="1" applyBorder="1" applyAlignment="1" applyProtection="1">
      <alignment horizontal="left" vertical="center" wrapText="1"/>
      <protection locked="0"/>
    </xf>
    <xf numFmtId="49" fontId="20" fillId="14" borderId="13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20" fillId="1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14" borderId="15" xfId="0" applyNumberFormat="1" applyFont="1" applyFill="1" applyBorder="1" applyAlignment="1" applyProtection="1">
      <alignment horizontal="center" vertical="center" wrapText="1"/>
      <protection locked="0"/>
    </xf>
    <xf numFmtId="49" fontId="25" fillId="14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14" borderId="11" xfId="0" applyNumberFormat="1" applyFont="1" applyFill="1" applyBorder="1" applyAlignment="1" applyProtection="1">
      <alignment horizontal="left" vertical="center" wrapText="1"/>
      <protection locked="0"/>
    </xf>
    <xf numFmtId="49" fontId="26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14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30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10" borderId="10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0" fillId="14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14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14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10" borderId="12" xfId="0" applyNumberFormat="1" applyFont="1" applyFill="1" applyBorder="1" applyAlignment="1" applyProtection="1">
      <alignment horizontal="center" vertical="center" wrapText="1"/>
      <protection locked="0"/>
    </xf>
    <xf numFmtId="49" fontId="31" fillId="10" borderId="14" xfId="0" applyNumberFormat="1" applyFont="1" applyFill="1" applyBorder="1" applyAlignment="1" applyProtection="1">
      <alignment horizontal="center" vertical="center" wrapText="1"/>
      <protection locked="0"/>
    </xf>
    <xf numFmtId="49" fontId="31" fillId="10" borderId="18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13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16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49" fontId="29" fillId="14" borderId="19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49" fontId="35" fillId="10" borderId="13" xfId="0" applyNumberFormat="1" applyFont="1" applyFill="1" applyBorder="1" applyAlignment="1" applyProtection="1">
      <alignment horizontal="center" vertical="center" wrapText="1"/>
      <protection locked="0"/>
    </xf>
    <xf numFmtId="49" fontId="36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10" borderId="16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0" xfId="0" applyNumberFormat="1" applyFont="1" applyFill="1" applyBorder="1" applyAlignment="1" applyProtection="1">
      <alignment horizontal="left"/>
      <protection locked="0"/>
    </xf>
    <xf numFmtId="49" fontId="31" fillId="14" borderId="13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15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14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10" xfId="0" applyNumberFormat="1" applyFont="1" applyFill="1" applyBorder="1" applyAlignment="1" applyProtection="1">
      <alignment horizontal="left" vertical="center" wrapText="1"/>
      <protection locked="0"/>
    </xf>
    <xf numFmtId="49" fontId="30" fillId="14" borderId="23" xfId="0" applyNumberFormat="1" applyFont="1" applyFill="1" applyBorder="1" applyAlignment="1" applyProtection="1">
      <alignment horizontal="left" vertical="center" wrapText="1"/>
      <protection locked="0"/>
    </xf>
    <xf numFmtId="49" fontId="36" fillId="10" borderId="13" xfId="0" applyNumberFormat="1" applyFont="1" applyFill="1" applyBorder="1" applyAlignment="1" applyProtection="1">
      <alignment horizontal="center" vertical="center" wrapText="1"/>
      <protection locked="0"/>
    </xf>
    <xf numFmtId="49" fontId="36" fillId="1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0" xfId="0" applyNumberFormat="1" applyFont="1" applyFill="1" applyBorder="1" applyAlignment="1" applyProtection="1">
      <alignment horizontal="left" vertical="center" wrapText="1"/>
      <protection locked="0"/>
    </xf>
    <xf numFmtId="4" fontId="28" fillId="14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49" fontId="31" fillId="10" borderId="16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14" borderId="19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49" fontId="28" fillId="14" borderId="17" xfId="0" applyNumberFormat="1" applyFont="1" applyFill="1" applyBorder="1" applyAlignment="1" applyProtection="1">
      <alignment horizontal="left" vertical="center" wrapText="1"/>
      <protection locked="0"/>
    </xf>
    <xf numFmtId="49" fontId="28" fillId="14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49" fontId="26" fillId="10" borderId="18" xfId="0" applyNumberFormat="1" applyFont="1" applyFill="1" applyBorder="1" applyAlignment="1" applyProtection="1">
      <alignment horizontal="left" vertical="center" wrapText="1"/>
      <protection locked="0"/>
    </xf>
    <xf numFmtId="49" fontId="26" fillId="10" borderId="12" xfId="0" applyNumberFormat="1" applyFont="1" applyFill="1" applyBorder="1" applyAlignment="1" applyProtection="1">
      <alignment horizontal="center" vertical="center" wrapText="1"/>
      <protection locked="0"/>
    </xf>
    <xf numFmtId="49" fontId="30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30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29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30" fillId="18" borderId="24" xfId="0" applyNumberFormat="1" applyFont="1" applyFill="1" applyBorder="1" applyAlignment="1" applyProtection="1">
      <alignment horizontal="left" vertical="center" wrapText="1"/>
      <protection locked="0"/>
    </xf>
    <xf numFmtId="49" fontId="29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29" fillId="19" borderId="24" xfId="0" applyNumberFormat="1" applyFont="1" applyFill="1" applyBorder="1" applyAlignment="1" applyProtection="1">
      <alignment horizontal="left" vertical="center" wrapText="1"/>
      <protection locked="0"/>
    </xf>
    <xf numFmtId="49" fontId="30" fillId="14" borderId="24" xfId="0" applyNumberFormat="1" applyFont="1" applyFill="1" applyBorder="1" applyAlignment="1" applyProtection="1">
      <alignment horizontal="center" vertical="center" wrapText="1"/>
      <protection locked="0"/>
    </xf>
    <xf numFmtId="49" fontId="29" fillId="14" borderId="24" xfId="0" applyNumberFormat="1" applyFont="1" applyFill="1" applyBorder="1" applyAlignment="1" applyProtection="1">
      <alignment horizontal="center" vertical="center" wrapText="1"/>
      <protection locked="0"/>
    </xf>
    <xf numFmtId="49" fontId="29" fillId="14" borderId="10" xfId="0" applyNumberFormat="1" applyFont="1" applyFill="1" applyBorder="1" applyAlignment="1" applyProtection="1">
      <alignment horizontal="left" vertical="center" wrapText="1"/>
      <protection locked="0"/>
    </xf>
    <xf numFmtId="4" fontId="29" fillId="14" borderId="24" xfId="0" applyNumberFormat="1" applyFont="1" applyFill="1" applyBorder="1" applyAlignment="1" applyProtection="1">
      <alignment horizontal="right" vertical="center" wrapText="1"/>
      <protection locked="0"/>
    </xf>
    <xf numFmtId="49" fontId="28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19" borderId="16" xfId="0" applyNumberFormat="1" applyFont="1" applyFill="1" applyBorder="1" applyAlignment="1" applyProtection="1">
      <alignment horizontal="left" vertical="center" wrapText="1"/>
      <protection locked="0"/>
    </xf>
    <xf numFmtId="49" fontId="31" fillId="21" borderId="24" xfId="0" applyNumberFormat="1" applyFont="1" applyFill="1" applyBorder="1" applyAlignment="1" applyProtection="1">
      <alignment horizontal="center" vertical="center" wrapText="1"/>
      <protection locked="0"/>
    </xf>
    <xf numFmtId="49" fontId="31" fillId="21" borderId="21" xfId="0" applyNumberFormat="1" applyFont="1" applyFill="1" applyBorder="1" applyAlignment="1" applyProtection="1">
      <alignment horizontal="center" vertical="center" wrapText="1"/>
      <protection locked="0"/>
    </xf>
    <xf numFmtId="49" fontId="28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18" borderId="16" xfId="0" applyNumberFormat="1" applyFont="1" applyFill="1" applyBorder="1" applyAlignment="1" applyProtection="1">
      <alignment horizontal="left" vertical="center" wrapText="1"/>
      <protection locked="0"/>
    </xf>
    <xf numFmtId="49" fontId="28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22" borderId="16" xfId="0" applyNumberFormat="1" applyFont="1" applyFill="1" applyBorder="1" applyAlignment="1" applyProtection="1">
      <alignment horizontal="left" vertical="center" wrapText="1"/>
      <protection locked="0"/>
    </xf>
    <xf numFmtId="49" fontId="31" fillId="10" borderId="16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25" xfId="0" applyNumberFormat="1" applyFont="1" applyFill="1" applyBorder="1" applyAlignment="1" applyProtection="1">
      <alignment horizontal="left" vertical="center" wrapText="1"/>
      <protection locked="0"/>
    </xf>
    <xf numFmtId="49" fontId="31" fillId="10" borderId="24" xfId="0" applyNumberFormat="1" applyFont="1" applyFill="1" applyBorder="1" applyAlignment="1" applyProtection="1">
      <alignment horizontal="center" vertical="center" wrapText="1"/>
      <protection locked="0"/>
    </xf>
    <xf numFmtId="49" fontId="31" fillId="10" borderId="24" xfId="0" applyNumberFormat="1" applyFont="1" applyFill="1" applyBorder="1" applyAlignment="1" applyProtection="1">
      <alignment horizontal="left" vertical="center" wrapText="1"/>
      <protection locked="0"/>
    </xf>
    <xf numFmtId="4" fontId="30" fillId="10" borderId="24" xfId="0" applyNumberFormat="1" applyFont="1" applyFill="1" applyBorder="1" applyAlignment="1" applyProtection="1">
      <alignment horizontal="right" vertical="center" wrapText="1"/>
      <protection locked="0"/>
    </xf>
    <xf numFmtId="49" fontId="28" fillId="22" borderId="12" xfId="0" applyNumberFormat="1" applyFont="1" applyFill="1" applyBorder="1" applyAlignment="1" applyProtection="1">
      <alignment horizontal="center" vertical="center" wrapText="1"/>
      <protection locked="0"/>
    </xf>
    <xf numFmtId="49" fontId="28" fillId="22" borderId="19" xfId="0" applyNumberFormat="1" applyFont="1" applyFill="1" applyBorder="1" applyAlignment="1" applyProtection="1">
      <alignment horizontal="left" vertical="center" wrapText="1"/>
      <protection locked="0"/>
    </xf>
    <xf numFmtId="49" fontId="28" fillId="23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23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23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8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31" fillId="18" borderId="16" xfId="0" applyNumberFormat="1" applyFont="1" applyFill="1" applyBorder="1" applyAlignment="1" applyProtection="1">
      <alignment horizontal="left" vertical="center" wrapText="1"/>
      <protection locked="0"/>
    </xf>
    <xf numFmtId="49" fontId="28" fillId="14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19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24" xfId="0" applyNumberFormat="1" applyFont="1" applyFill="1" applyBorder="1" applyAlignment="1" applyProtection="1">
      <alignment horizontal="left" vertical="center" wrapText="1"/>
      <protection locked="0"/>
    </xf>
    <xf numFmtId="4" fontId="28" fillId="2" borderId="24" xfId="0" applyNumberFormat="1" applyFont="1" applyFill="1" applyBorder="1" applyAlignment="1" applyProtection="1">
      <alignment horizontal="right" vertical="center" wrapText="1"/>
      <protection locked="0"/>
    </xf>
    <xf numFmtId="49" fontId="28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28" fillId="14" borderId="24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24" xfId="0" applyNumberFormat="1" applyFont="1" applyFill="1" applyBorder="1" applyAlignment="1" applyProtection="1">
      <alignment horizontal="left" vertical="center" wrapText="1"/>
      <protection locked="0"/>
    </xf>
    <xf numFmtId="4" fontId="29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28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28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2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top" wrapText="1"/>
    </xf>
    <xf numFmtId="49" fontId="20" fillId="14" borderId="16" xfId="0" applyNumberFormat="1" applyFont="1" applyFill="1" applyBorder="1" applyAlignment="1" applyProtection="1">
      <alignment horizontal="center" vertical="center" wrapText="1"/>
      <protection locked="0"/>
    </xf>
    <xf numFmtId="49" fontId="20" fillId="10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14" borderId="19" xfId="0" applyNumberFormat="1" applyFont="1" applyFill="1" applyBorder="1" applyAlignment="1" applyProtection="1">
      <alignment horizontal="center" vertical="center" wrapText="1"/>
      <protection locked="0"/>
    </xf>
    <xf numFmtId="4" fontId="31" fillId="10" borderId="18" xfId="0" applyNumberFormat="1" applyFont="1" applyFill="1" applyBorder="1" applyAlignment="1" applyProtection="1">
      <alignment horizontal="right" vertical="center" wrapText="1"/>
      <protection locked="0"/>
    </xf>
    <xf numFmtId="4" fontId="28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29" fillId="14" borderId="29" xfId="0" applyNumberFormat="1" applyFont="1" applyFill="1" applyBorder="1" applyAlignment="1" applyProtection="1">
      <alignment horizontal="right" vertical="center" wrapText="1"/>
      <protection locked="0"/>
    </xf>
    <xf numFmtId="4" fontId="26" fillId="10" borderId="18" xfId="0" applyNumberFormat="1" applyFont="1" applyFill="1" applyBorder="1" applyAlignment="1" applyProtection="1">
      <alignment horizontal="right" vertical="center" wrapText="1"/>
      <protection locked="0"/>
    </xf>
    <xf numFmtId="4" fontId="28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1" fillId="10" borderId="18" xfId="0" applyNumberFormat="1" applyFont="1" applyFill="1" applyBorder="1" applyAlignment="1" applyProtection="1">
      <alignment horizontal="right" vertical="center" wrapText="1"/>
      <protection locked="0"/>
    </xf>
    <xf numFmtId="4" fontId="28" fillId="22" borderId="16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9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10" borderId="16" xfId="0" applyNumberFormat="1" applyFont="1" applyFill="1" applyBorder="1" applyAlignment="1" applyProtection="1">
      <alignment horizontal="right" vertical="center" wrapText="1"/>
      <protection locked="0"/>
    </xf>
    <xf numFmtId="4" fontId="29" fillId="14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10" borderId="17" xfId="0" applyNumberFormat="1" applyFont="1" applyFill="1" applyBorder="1" applyAlignment="1" applyProtection="1">
      <alignment horizontal="right" vertical="center" wrapText="1"/>
      <protection locked="0"/>
    </xf>
    <xf numFmtId="4" fontId="29" fillId="23" borderId="16" xfId="0" applyNumberFormat="1" applyFont="1" applyFill="1" applyBorder="1" applyAlignment="1" applyProtection="1">
      <alignment horizontal="right" vertical="center" wrapText="1"/>
      <protection locked="0"/>
    </xf>
    <xf numFmtId="4" fontId="29" fillId="22" borderId="16" xfId="0" applyNumberFormat="1" applyFont="1" applyFill="1" applyBorder="1" applyAlignment="1" applyProtection="1">
      <alignment horizontal="right" vertical="center" wrapText="1"/>
      <protection locked="0"/>
    </xf>
    <xf numFmtId="4" fontId="29" fillId="2" borderId="17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30" fillId="10" borderId="29" xfId="0" applyNumberFormat="1" applyFont="1" applyFill="1" applyBorder="1" applyAlignment="1" applyProtection="1">
      <alignment horizontal="right" vertical="center" wrapText="1"/>
      <protection locked="0"/>
    </xf>
    <xf numFmtId="4" fontId="30" fillId="22" borderId="18" xfId="0" applyNumberFormat="1" applyFont="1" applyFill="1" applyBorder="1" applyAlignment="1" applyProtection="1">
      <alignment horizontal="right" vertical="center" wrapText="1"/>
      <protection locked="0"/>
    </xf>
    <xf numFmtId="4" fontId="30" fillId="22" borderId="16" xfId="0" applyNumberFormat="1" applyFont="1" applyFill="1" applyBorder="1" applyAlignment="1" applyProtection="1">
      <alignment horizontal="right" vertical="center" wrapText="1"/>
      <protection locked="0"/>
    </xf>
    <xf numFmtId="4" fontId="31" fillId="21" borderId="16" xfId="0" applyNumberFormat="1" applyFont="1" applyFill="1" applyBorder="1" applyAlignment="1" applyProtection="1">
      <alignment horizontal="right" vertical="center" wrapText="1"/>
      <protection locked="0"/>
    </xf>
    <xf numFmtId="4" fontId="28" fillId="20" borderId="16" xfId="0" applyNumberFormat="1" applyFont="1" applyFill="1" applyBorder="1" applyAlignment="1" applyProtection="1">
      <alignment horizontal="right" vertical="center" wrapText="1"/>
      <protection locked="0"/>
    </xf>
    <xf numFmtId="4" fontId="31" fillId="10" borderId="16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28" fillId="2" borderId="29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6" fillId="0" borderId="16" xfId="0" applyNumberFormat="1" applyFont="1" applyFill="1" applyBorder="1" applyAlignment="1" applyProtection="1">
      <alignment horizontal="right" vertical="center"/>
      <protection locked="0"/>
    </xf>
    <xf numFmtId="0" fontId="19" fillId="0" borderId="24" xfId="0" applyNumberFormat="1" applyFont="1" applyFill="1" applyBorder="1" applyAlignment="1" applyProtection="1">
      <alignment horizontal="left"/>
      <protection locked="0"/>
    </xf>
    <xf numFmtId="49" fontId="20" fillId="14" borderId="24" xfId="0" applyNumberFormat="1" applyFont="1" applyFill="1" applyBorder="1" applyAlignment="1" applyProtection="1">
      <alignment horizontal="center" vertical="center" wrapText="1"/>
      <protection locked="0"/>
    </xf>
    <xf numFmtId="49" fontId="20" fillId="10" borderId="24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31" fillId="10" borderId="24" xfId="0" applyNumberFormat="1" applyFont="1" applyFill="1" applyBorder="1" applyAlignment="1" applyProtection="1">
      <alignment horizontal="right" vertical="center" wrapText="1"/>
      <protection locked="0"/>
    </xf>
    <xf numFmtId="4" fontId="28" fillId="2" borderId="24" xfId="0" applyNumberFormat="1" applyFont="1" applyFill="1" applyBorder="1" applyAlignment="1" applyProtection="1">
      <alignment horizontal="right" vertical="center" wrapText="1"/>
      <protection locked="0"/>
    </xf>
    <xf numFmtId="4" fontId="26" fillId="10" borderId="24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1" fillId="10" borderId="24" xfId="0" applyNumberFormat="1" applyFont="1" applyFill="1" applyBorder="1" applyAlignment="1" applyProtection="1">
      <alignment horizontal="right" vertical="center" wrapText="1"/>
      <protection locked="0"/>
    </xf>
    <xf numFmtId="4" fontId="28" fillId="22" borderId="24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29" fillId="2" borderId="24" xfId="0" applyNumberFormat="1" applyFont="1" applyFill="1" applyBorder="1" applyAlignment="1" applyProtection="1">
      <alignment horizontal="right" vertical="center" wrapText="1"/>
      <protection locked="0"/>
    </xf>
    <xf numFmtId="4" fontId="29" fillId="22" borderId="24" xfId="0" applyNumberFormat="1" applyFont="1" applyFill="1" applyBorder="1" applyAlignment="1" applyProtection="1">
      <alignment horizontal="right" vertical="center" wrapText="1"/>
      <protection locked="0"/>
    </xf>
    <xf numFmtId="4" fontId="30" fillId="22" borderId="24" xfId="0" applyNumberFormat="1" applyFont="1" applyFill="1" applyBorder="1" applyAlignment="1" applyProtection="1">
      <alignment horizontal="right" vertical="center" wrapText="1"/>
      <protection locked="0"/>
    </xf>
    <xf numFmtId="4" fontId="31" fillId="21" borderId="24" xfId="0" applyNumberFormat="1" applyFont="1" applyFill="1" applyBorder="1" applyAlignment="1" applyProtection="1">
      <alignment horizontal="right" vertical="center" wrapText="1"/>
      <protection locked="0"/>
    </xf>
    <xf numFmtId="4" fontId="28" fillId="20" borderId="24" xfId="0" applyNumberFormat="1" applyFont="1" applyFill="1" applyBorder="1" applyAlignment="1" applyProtection="1">
      <alignment horizontal="right" vertical="center" wrapText="1"/>
      <protection locked="0"/>
    </xf>
    <xf numFmtId="49" fontId="30" fillId="14" borderId="0" xfId="0" applyNumberFormat="1" applyFont="1" applyFill="1" applyBorder="1" applyAlignment="1" applyProtection="1">
      <alignment horizontal="left" vertical="center" wrapText="1"/>
      <protection locked="0"/>
    </xf>
    <xf numFmtId="4" fontId="29" fillId="14" borderId="24" xfId="0" applyNumberFormat="1" applyFont="1" applyFill="1" applyBorder="1" applyAlignment="1" applyProtection="1">
      <alignment horizontal="right" vertical="center" wrapText="1"/>
      <protection locked="0"/>
    </xf>
    <xf numFmtId="4" fontId="29" fillId="23" borderId="24" xfId="0" applyNumberFormat="1" applyFont="1" applyFill="1" applyBorder="1" applyAlignment="1" applyProtection="1">
      <alignment horizontal="right" vertical="center" wrapText="1"/>
      <protection locked="0"/>
    </xf>
    <xf numFmtId="4" fontId="36" fillId="0" borderId="24" xfId="0" applyNumberFormat="1" applyFont="1" applyFill="1" applyBorder="1" applyAlignment="1" applyProtection="1">
      <alignment horizontal="right" vertical="center"/>
      <protection locked="0"/>
    </xf>
    <xf numFmtId="49" fontId="28" fillId="14" borderId="30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3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1" fillId="14" borderId="24" xfId="0" applyNumberFormat="1" applyFont="1" applyFill="1" applyBorder="1" applyAlignment="1" applyProtection="1">
      <alignment horizontal="center" vertical="center" wrapText="1"/>
      <protection locked="0"/>
    </xf>
    <xf numFmtId="49" fontId="21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Border="1" applyAlignment="1" applyProtection="1">
      <alignment horizontal="right" wrapText="1"/>
      <protection locked="0"/>
    </xf>
    <xf numFmtId="49" fontId="21" fillId="14" borderId="10" xfId="0" applyNumberFormat="1" applyFont="1" applyFill="1" applyBorder="1" applyAlignment="1" applyProtection="1">
      <alignment horizontal="left" vertical="center" wrapText="1"/>
      <protection locked="0"/>
    </xf>
    <xf numFmtId="49" fontId="21" fillId="14" borderId="16" xfId="0" applyNumberFormat="1" applyFont="1" applyFill="1" applyBorder="1" applyAlignment="1" applyProtection="1">
      <alignment horizontal="left" vertical="center" wrapText="1"/>
      <protection locked="0"/>
    </xf>
    <xf numFmtId="49" fontId="22" fillId="14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14" borderId="16" xfId="0" applyNumberFormat="1" applyFont="1" applyFill="1" applyBorder="1" applyAlignment="1" applyProtection="1">
      <alignment horizontal="left" vertical="center" wrapText="1"/>
      <protection locked="0"/>
    </xf>
    <xf numFmtId="49" fontId="23" fillId="14" borderId="10" xfId="0" applyNumberFormat="1" applyFont="1" applyFill="1" applyBorder="1" applyAlignment="1" applyProtection="1">
      <alignment horizontal="left" vertical="center" wrapText="1"/>
      <protection locked="0"/>
    </xf>
    <xf numFmtId="49" fontId="23" fillId="14" borderId="16" xfId="0" applyNumberFormat="1" applyFont="1" applyFill="1" applyBorder="1" applyAlignment="1" applyProtection="1">
      <alignment horizontal="left" vertical="center" wrapText="1"/>
      <protection locked="0"/>
    </xf>
    <xf numFmtId="49" fontId="33" fillId="14" borderId="0" xfId="0" applyNumberFormat="1" applyFont="1" applyFill="1" applyBorder="1" applyAlignment="1" applyProtection="1">
      <alignment horizontal="left" vertical="center" wrapText="1"/>
      <protection locked="0"/>
    </xf>
    <xf numFmtId="49" fontId="31" fillId="14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14" borderId="32" xfId="0" applyNumberFormat="1" applyFont="1" applyFill="1" applyBorder="1" applyAlignment="1" applyProtection="1">
      <alignment horizontal="center" vertical="center" wrapText="1"/>
      <protection locked="0"/>
    </xf>
    <xf numFmtId="49" fontId="30" fillId="14" borderId="33" xfId="0" applyNumberFormat="1" applyFont="1" applyFill="1" applyBorder="1" applyAlignment="1" applyProtection="1">
      <alignment horizontal="center" vertical="center" wrapText="1"/>
      <protection locked="0"/>
    </xf>
    <xf numFmtId="49" fontId="33" fillId="14" borderId="19" xfId="0" applyNumberFormat="1" applyFont="1" applyFill="1" applyBorder="1" applyAlignment="1" applyProtection="1">
      <alignment horizontal="left" vertical="center" wrapText="1"/>
      <protection locked="0"/>
    </xf>
    <xf numFmtId="49" fontId="33" fillId="14" borderId="34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19" xfId="0" applyNumberFormat="1" applyFont="1" applyFill="1" applyBorder="1" applyAlignment="1" applyProtection="1">
      <alignment horizontal="left" vertical="center"/>
      <protection locked="0"/>
    </xf>
    <xf numFmtId="0" fontId="39" fillId="0" borderId="0" xfId="0" applyNumberFormat="1" applyFont="1" applyFill="1" applyBorder="1" applyAlignment="1" applyProtection="1">
      <alignment horizontal="left" vertical="center"/>
      <protection locked="0"/>
    </xf>
    <xf numFmtId="0" fontId="39" fillId="0" borderId="34" xfId="0" applyNumberFormat="1" applyFont="1" applyFill="1" applyBorder="1" applyAlignment="1" applyProtection="1">
      <alignment horizontal="left" vertical="center"/>
      <protection locked="0"/>
    </xf>
    <xf numFmtId="49" fontId="37" fillId="14" borderId="12" xfId="0" applyNumberFormat="1" applyFont="1" applyFill="1" applyBorder="1" applyAlignment="1" applyProtection="1">
      <alignment horizontal="left" vertical="center" wrapText="1"/>
      <protection locked="0"/>
    </xf>
    <xf numFmtId="49" fontId="37" fillId="14" borderId="18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16" xfId="0" applyNumberFormat="1" applyFont="1" applyFill="1" applyBorder="1" applyAlignment="1" applyProtection="1">
      <alignment horizontal="left" vertical="center"/>
      <protection locked="0"/>
    </xf>
    <xf numFmtId="49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19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18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6"/>
  <sheetViews>
    <sheetView showGridLines="0" tabSelected="1" workbookViewId="0" topLeftCell="A1">
      <selection activeCell="F1" sqref="F1:G1"/>
    </sheetView>
  </sheetViews>
  <sheetFormatPr defaultColWidth="9.33203125" defaultRowHeight="11.25"/>
  <cols>
    <col min="1" max="1" width="2.33203125" style="1" customWidth="1"/>
    <col min="2" max="2" width="7.5" style="1" customWidth="1"/>
    <col min="3" max="3" width="9.5" style="1" customWidth="1"/>
    <col min="4" max="4" width="9" style="1" customWidth="1"/>
    <col min="5" max="5" width="63.66015625" style="1" customWidth="1"/>
    <col min="6" max="6" width="15.33203125" style="1" customWidth="1"/>
    <col min="7" max="7" width="12.66015625" style="1" customWidth="1"/>
    <col min="8" max="8" width="7.16015625" style="1" customWidth="1"/>
    <col min="9" max="9" width="4" style="1" customWidth="1"/>
    <col min="10" max="10" width="13.83203125" style="1" customWidth="1"/>
  </cols>
  <sheetData>
    <row r="1" spans="6:8" ht="16.5" customHeight="1">
      <c r="F1" s="189" t="s">
        <v>89</v>
      </c>
      <c r="G1" s="189"/>
      <c r="H1" s="2"/>
    </row>
    <row r="2" spans="5:7" ht="14.25" customHeight="1">
      <c r="E2" s="190"/>
      <c r="F2" s="190"/>
      <c r="G2" s="190"/>
    </row>
    <row r="3" ht="27.75" customHeight="1">
      <c r="E3" s="3" t="s">
        <v>0</v>
      </c>
    </row>
    <row r="4" spans="2:10" ht="21" customHeight="1">
      <c r="B4" s="191" t="s">
        <v>1</v>
      </c>
      <c r="C4" s="191"/>
      <c r="D4" s="191"/>
      <c r="E4" s="191"/>
      <c r="F4" s="192"/>
      <c r="G4" s="163"/>
      <c r="J4" s="4"/>
    </row>
    <row r="5" spans="2:7" ht="14.25" customHeight="1">
      <c r="B5" s="193" t="s">
        <v>2</v>
      </c>
      <c r="C5" s="193"/>
      <c r="D5" s="193"/>
      <c r="E5" s="193"/>
      <c r="F5" s="194"/>
      <c r="G5" s="163"/>
    </row>
    <row r="6" spans="2:7" ht="13.5" customHeight="1">
      <c r="B6" s="195" t="s">
        <v>3</v>
      </c>
      <c r="C6" s="195"/>
      <c r="D6" s="195"/>
      <c r="E6" s="195"/>
      <c r="F6" s="196"/>
      <c r="G6" s="163"/>
    </row>
    <row r="7" spans="2:7" ht="27" customHeight="1">
      <c r="B7" s="5" t="s">
        <v>4</v>
      </c>
      <c r="C7" s="188" t="s">
        <v>5</v>
      </c>
      <c r="D7" s="188" t="s">
        <v>88</v>
      </c>
      <c r="E7" s="5" t="s">
        <v>6</v>
      </c>
      <c r="F7" s="131" t="s">
        <v>86</v>
      </c>
      <c r="G7" s="187" t="s">
        <v>87</v>
      </c>
    </row>
    <row r="8" spans="2:7" ht="21" customHeight="1" hidden="1">
      <c r="B8" s="6"/>
      <c r="C8" s="7"/>
      <c r="D8" s="7"/>
      <c r="E8" s="8"/>
      <c r="F8" s="132"/>
      <c r="G8" s="165"/>
    </row>
    <row r="9" spans="2:7" ht="21" customHeight="1" hidden="1">
      <c r="B9" s="9"/>
      <c r="C9" s="10"/>
      <c r="D9" s="11"/>
      <c r="E9" s="12"/>
      <c r="F9" s="133"/>
      <c r="G9" s="166"/>
    </row>
    <row r="10" spans="2:7" ht="38.25" customHeight="1" hidden="1">
      <c r="B10" s="13"/>
      <c r="C10" s="14"/>
      <c r="D10" s="15"/>
      <c r="E10" s="16"/>
      <c r="F10" s="134"/>
      <c r="G10" s="164"/>
    </row>
    <row r="11" spans="2:7" ht="19.5" customHeight="1">
      <c r="B11" s="84" t="s">
        <v>69</v>
      </c>
      <c r="C11" s="85"/>
      <c r="D11" s="86"/>
      <c r="E11" s="87" t="s">
        <v>73</v>
      </c>
      <c r="F11" s="135">
        <f>SUM(F12)</f>
        <v>75000</v>
      </c>
      <c r="G11" s="167">
        <f>SUM(G12)</f>
        <v>0</v>
      </c>
    </row>
    <row r="12" spans="2:7" ht="19.5" customHeight="1">
      <c r="B12" s="199"/>
      <c r="C12" s="88" t="s">
        <v>70</v>
      </c>
      <c r="D12" s="88"/>
      <c r="E12" s="89" t="s">
        <v>74</v>
      </c>
      <c r="F12" s="136">
        <f>SUM(F13)</f>
        <v>75000</v>
      </c>
      <c r="G12" s="168">
        <f>SUM(G13)</f>
        <v>0</v>
      </c>
    </row>
    <row r="13" spans="2:7" ht="36.75" customHeight="1">
      <c r="B13" s="200"/>
      <c r="C13" s="90"/>
      <c r="D13" s="91" t="s">
        <v>17</v>
      </c>
      <c r="E13" s="92" t="s">
        <v>71</v>
      </c>
      <c r="F13" s="137">
        <v>75000</v>
      </c>
      <c r="G13" s="93">
        <v>0</v>
      </c>
    </row>
    <row r="14" spans="2:7" ht="25.5" customHeight="1">
      <c r="B14" s="17" t="s">
        <v>7</v>
      </c>
      <c r="C14" s="83"/>
      <c r="D14" s="83"/>
      <c r="E14" s="82" t="s">
        <v>8</v>
      </c>
      <c r="F14" s="138">
        <f>SUM(F15)</f>
        <v>65340</v>
      </c>
      <c r="G14" s="169">
        <f>SUM(G15)</f>
        <v>18829.88</v>
      </c>
    </row>
    <row r="15" spans="2:7" ht="23.25" customHeight="1">
      <c r="B15" s="18"/>
      <c r="C15" s="19" t="s">
        <v>9</v>
      </c>
      <c r="D15" s="20"/>
      <c r="E15" s="21" t="s">
        <v>10</v>
      </c>
      <c r="F15" s="139">
        <f>SUM(F16)</f>
        <v>65340</v>
      </c>
      <c r="G15" s="122">
        <f>SUM(G16)</f>
        <v>18829.88</v>
      </c>
    </row>
    <row r="16" spans="2:7" ht="28.5" customHeight="1">
      <c r="B16" s="18"/>
      <c r="C16" s="22"/>
      <c r="D16" s="23" t="s">
        <v>11</v>
      </c>
      <c r="E16" s="24" t="s">
        <v>12</v>
      </c>
      <c r="F16" s="140">
        <v>65340</v>
      </c>
      <c r="G16" s="170">
        <v>18829.88</v>
      </c>
    </row>
    <row r="17" spans="2:7" ht="18" customHeight="1">
      <c r="B17" s="25" t="s">
        <v>13</v>
      </c>
      <c r="C17" s="25"/>
      <c r="D17" s="26"/>
      <c r="E17" s="27" t="s">
        <v>14</v>
      </c>
      <c r="F17" s="141">
        <f>SUM(F19)</f>
        <v>14550</v>
      </c>
      <c r="G17" s="171">
        <f>SUM(G18)</f>
        <v>0</v>
      </c>
    </row>
    <row r="18" spans="2:7" ht="16.5" customHeight="1">
      <c r="B18" s="28"/>
      <c r="C18" s="29" t="s">
        <v>15</v>
      </c>
      <c r="D18" s="29"/>
      <c r="E18" s="30" t="s">
        <v>16</v>
      </c>
      <c r="F18" s="142">
        <f>SUM(F19)</f>
        <v>14550</v>
      </c>
      <c r="G18" s="172">
        <f>SUM(G19)</f>
        <v>0</v>
      </c>
    </row>
    <row r="19" spans="2:7" ht="38.25" customHeight="1">
      <c r="B19" s="31"/>
      <c r="C19" s="32"/>
      <c r="D19" s="33" t="s">
        <v>17</v>
      </c>
      <c r="E19" s="34" t="s">
        <v>72</v>
      </c>
      <c r="F19" s="143">
        <v>14550</v>
      </c>
      <c r="G19" s="173">
        <v>0</v>
      </c>
    </row>
    <row r="20" spans="2:7" ht="22.5" customHeight="1">
      <c r="B20" s="35" t="s">
        <v>18</v>
      </c>
      <c r="C20" s="36"/>
      <c r="D20" s="37"/>
      <c r="E20" s="38" t="s">
        <v>19</v>
      </c>
      <c r="F20" s="141">
        <f>SUM(F23,F21)</f>
        <v>50850</v>
      </c>
      <c r="G20" s="171">
        <f>SUM(G21:G23)</f>
        <v>24750</v>
      </c>
    </row>
    <row r="21" spans="2:7" ht="24" customHeight="1">
      <c r="B21" s="18"/>
      <c r="C21" s="39" t="s">
        <v>20</v>
      </c>
      <c r="D21" s="20"/>
      <c r="E21" s="21" t="s">
        <v>21</v>
      </c>
      <c r="F21" s="139">
        <f>SUM(F22)</f>
        <v>850</v>
      </c>
      <c r="G21" s="122">
        <f>SUM(G22)</f>
        <v>0</v>
      </c>
    </row>
    <row r="22" spans="2:7" ht="34.5" customHeight="1">
      <c r="B22" s="40"/>
      <c r="C22" s="40"/>
      <c r="D22" s="41" t="s">
        <v>11</v>
      </c>
      <c r="E22" s="42" t="s">
        <v>22</v>
      </c>
      <c r="F22" s="140">
        <v>850</v>
      </c>
      <c r="G22" s="170">
        <v>0</v>
      </c>
    </row>
    <row r="23" spans="2:7" s="43" customFormat="1" ht="24" customHeight="1">
      <c r="B23" s="44"/>
      <c r="C23" s="29" t="s">
        <v>23</v>
      </c>
      <c r="D23" s="29"/>
      <c r="E23" s="45" t="s">
        <v>24</v>
      </c>
      <c r="F23" s="144">
        <f>SUM(F24)</f>
        <v>50000</v>
      </c>
      <c r="G23" s="174">
        <f>SUM(G24)</f>
        <v>24750</v>
      </c>
    </row>
    <row r="24" spans="2:7" s="43" customFormat="1" ht="29.25" customHeight="1">
      <c r="B24" s="185"/>
      <c r="C24" s="46"/>
      <c r="D24" s="46" t="s">
        <v>11</v>
      </c>
      <c r="E24" s="47" t="s">
        <v>22</v>
      </c>
      <c r="F24" s="145">
        <v>50000</v>
      </c>
      <c r="G24" s="126">
        <v>24750</v>
      </c>
    </row>
    <row r="25" spans="2:7" ht="31.5" customHeight="1">
      <c r="B25" s="201" t="s">
        <v>29</v>
      </c>
      <c r="C25" s="197"/>
      <c r="D25" s="197"/>
      <c r="E25" s="197"/>
      <c r="F25" s="197"/>
      <c r="G25" s="202"/>
    </row>
    <row r="26" spans="2:8" s="48" customFormat="1" ht="21" customHeight="1">
      <c r="B26" s="49" t="s">
        <v>25</v>
      </c>
      <c r="C26" s="50"/>
      <c r="D26" s="50"/>
      <c r="E26" s="51" t="s">
        <v>26</v>
      </c>
      <c r="F26" s="146">
        <f>SUM(F27,F29)</f>
        <v>783900</v>
      </c>
      <c r="G26" s="107">
        <f>G27+G29</f>
        <v>399950</v>
      </c>
      <c r="H26" s="52"/>
    </row>
    <row r="27" spans="2:7" ht="27" customHeight="1">
      <c r="B27" s="53"/>
      <c r="C27" s="54" t="s">
        <v>30</v>
      </c>
      <c r="D27" s="20"/>
      <c r="E27" s="21" t="s">
        <v>31</v>
      </c>
      <c r="F27" s="144">
        <f>SUM(F28)</f>
        <v>478000</v>
      </c>
      <c r="G27" s="174">
        <f>SUM(G28)</f>
        <v>247000</v>
      </c>
    </row>
    <row r="28" spans="2:7" ht="24" customHeight="1">
      <c r="B28" s="55"/>
      <c r="C28" s="56"/>
      <c r="D28" s="57" t="s">
        <v>32</v>
      </c>
      <c r="E28" s="42" t="s">
        <v>33</v>
      </c>
      <c r="F28" s="145">
        <f>446000+24000+8000</f>
        <v>478000</v>
      </c>
      <c r="G28" s="126">
        <v>247000</v>
      </c>
    </row>
    <row r="29" spans="2:7" ht="24.75" customHeight="1">
      <c r="B29" s="58"/>
      <c r="C29" s="59" t="s">
        <v>27</v>
      </c>
      <c r="D29" s="60"/>
      <c r="E29" s="61" t="s">
        <v>28</v>
      </c>
      <c r="F29" s="144">
        <f>SUM(F30)</f>
        <v>305900</v>
      </c>
      <c r="G29" s="174">
        <f>SUM(G30)</f>
        <v>152950</v>
      </c>
    </row>
    <row r="30" spans="2:7" ht="24" customHeight="1">
      <c r="B30" s="186"/>
      <c r="C30" s="57"/>
      <c r="D30" s="57" t="s">
        <v>32</v>
      </c>
      <c r="E30" s="63" t="s">
        <v>33</v>
      </c>
      <c r="F30" s="147">
        <v>305900</v>
      </c>
      <c r="G30" s="180">
        <v>152950</v>
      </c>
    </row>
    <row r="31" spans="2:7" ht="27.75" customHeight="1">
      <c r="B31" s="197" t="s">
        <v>34</v>
      </c>
      <c r="C31" s="197"/>
      <c r="D31" s="197"/>
      <c r="E31" s="197"/>
      <c r="F31" s="64"/>
      <c r="G31" s="179"/>
    </row>
    <row r="32" spans="2:7" ht="26.25" customHeight="1">
      <c r="B32" s="49" t="s">
        <v>18</v>
      </c>
      <c r="C32" s="65"/>
      <c r="D32" s="65"/>
      <c r="E32" s="66" t="s">
        <v>19</v>
      </c>
      <c r="F32" s="148">
        <f>SUM(F33)</f>
        <v>318720</v>
      </c>
      <c r="G32" s="107">
        <f>SUM(G33)</f>
        <v>159360</v>
      </c>
    </row>
    <row r="33" spans="2:7" ht="25.5" customHeight="1">
      <c r="B33" s="198"/>
      <c r="C33" s="110" t="s">
        <v>35</v>
      </c>
      <c r="D33" s="111"/>
      <c r="E33" s="112" t="s">
        <v>36</v>
      </c>
      <c r="F33" s="149">
        <f>SUM(F34)</f>
        <v>318720</v>
      </c>
      <c r="G33" s="181">
        <f>SUM(G34)</f>
        <v>159360</v>
      </c>
    </row>
    <row r="34" spans="2:7" ht="30" customHeight="1">
      <c r="B34" s="198"/>
      <c r="C34" s="57"/>
      <c r="D34" s="57" t="s">
        <v>37</v>
      </c>
      <c r="E34" s="63" t="s">
        <v>38</v>
      </c>
      <c r="F34" s="145">
        <v>318720</v>
      </c>
      <c r="G34" s="126">
        <v>159360</v>
      </c>
    </row>
    <row r="35" spans="2:6" ht="27" customHeight="1">
      <c r="B35" s="67"/>
      <c r="C35" s="68"/>
      <c r="D35" s="68"/>
      <c r="E35" s="69"/>
      <c r="F35" s="70"/>
    </row>
    <row r="36" spans="2:10" ht="22.5" customHeight="1">
      <c r="B36" s="203" t="s">
        <v>39</v>
      </c>
      <c r="C36" s="204"/>
      <c r="D36" s="204"/>
      <c r="E36" s="204"/>
      <c r="F36" s="204"/>
      <c r="G36" s="205"/>
      <c r="J36" s="4"/>
    </row>
    <row r="37" spans="2:7" ht="19.5" customHeight="1">
      <c r="B37" s="209" t="s">
        <v>3</v>
      </c>
      <c r="C37" s="209"/>
      <c r="D37" s="209"/>
      <c r="E37" s="209"/>
      <c r="F37" s="210"/>
      <c r="G37" s="163"/>
    </row>
    <row r="38" spans="2:7" s="71" customFormat="1" ht="18" customHeight="1">
      <c r="B38" s="35" t="s">
        <v>40</v>
      </c>
      <c r="C38" s="35"/>
      <c r="D38" s="35"/>
      <c r="E38" s="72" t="s">
        <v>41</v>
      </c>
      <c r="F38" s="146">
        <f>SUM(F39)</f>
        <v>10000</v>
      </c>
      <c r="G38" s="107">
        <f>SUM(G39)</f>
        <v>0</v>
      </c>
    </row>
    <row r="39" spans="2:7" s="73" customFormat="1" ht="16.5" customHeight="1">
      <c r="B39" s="212"/>
      <c r="C39" s="101" t="s">
        <v>42</v>
      </c>
      <c r="D39" s="101"/>
      <c r="E39" s="102" t="s">
        <v>43</v>
      </c>
      <c r="F39" s="150">
        <f>SUM(F40)</f>
        <v>10000</v>
      </c>
      <c r="G39" s="175">
        <f>SUM(G40)</f>
        <v>0</v>
      </c>
    </row>
    <row r="40" spans="2:7" ht="35.25" customHeight="1">
      <c r="B40" s="213"/>
      <c r="C40" s="62"/>
      <c r="D40" s="74" t="s">
        <v>44</v>
      </c>
      <c r="E40" s="42" t="s">
        <v>45</v>
      </c>
      <c r="F40" s="145">
        <v>10000</v>
      </c>
      <c r="G40" s="126">
        <v>0</v>
      </c>
    </row>
    <row r="41" spans="2:7" ht="18" customHeight="1">
      <c r="B41" s="35" t="s">
        <v>46</v>
      </c>
      <c r="C41" s="35"/>
      <c r="D41" s="35"/>
      <c r="E41" s="72" t="s">
        <v>47</v>
      </c>
      <c r="F41" s="146">
        <f>SUM(F42)</f>
        <v>113000</v>
      </c>
      <c r="G41" s="107">
        <f>SUM(G42)</f>
        <v>11946</v>
      </c>
    </row>
    <row r="42" spans="2:7" ht="17.25" customHeight="1">
      <c r="B42" s="75"/>
      <c r="C42" s="127" t="s">
        <v>48</v>
      </c>
      <c r="D42" s="60"/>
      <c r="E42" s="123" t="s">
        <v>49</v>
      </c>
      <c r="F42" s="151">
        <f>SUM(F43:F44)</f>
        <v>113000</v>
      </c>
      <c r="G42" s="174">
        <f>SUM(G43:G44)</f>
        <v>11946</v>
      </c>
    </row>
    <row r="43" spans="2:7" s="76" customFormat="1" ht="27" customHeight="1">
      <c r="B43" s="214"/>
      <c r="C43" s="128"/>
      <c r="D43" s="124" t="s">
        <v>50</v>
      </c>
      <c r="E43" s="125" t="s">
        <v>51</v>
      </c>
      <c r="F43" s="152">
        <v>23000</v>
      </c>
      <c r="G43" s="126">
        <v>11946</v>
      </c>
    </row>
    <row r="44" spans="2:7" s="76" customFormat="1" ht="37.5" customHeight="1">
      <c r="B44" s="215"/>
      <c r="C44" s="129"/>
      <c r="D44" s="124" t="s">
        <v>84</v>
      </c>
      <c r="E44" s="130" t="s">
        <v>85</v>
      </c>
      <c r="F44" s="152">
        <v>90000</v>
      </c>
      <c r="G44" s="126">
        <v>0</v>
      </c>
    </row>
    <row r="45" spans="2:7" s="76" customFormat="1" ht="18" customHeight="1">
      <c r="B45" s="103" t="s">
        <v>13</v>
      </c>
      <c r="C45" s="105"/>
      <c r="D45" s="105"/>
      <c r="E45" s="106" t="s">
        <v>14</v>
      </c>
      <c r="F45" s="153">
        <f>SUM(F46,F48)</f>
        <v>11700</v>
      </c>
      <c r="G45" s="107">
        <f>SUM(G48+G46)</f>
        <v>10000</v>
      </c>
    </row>
    <row r="46" spans="2:7" s="77" customFormat="1" ht="17.25" customHeight="1">
      <c r="B46" s="22"/>
      <c r="C46" s="108" t="s">
        <v>52</v>
      </c>
      <c r="D46" s="108"/>
      <c r="E46" s="109" t="s">
        <v>53</v>
      </c>
      <c r="F46" s="154">
        <f>SUM(F47)</f>
        <v>10000</v>
      </c>
      <c r="G46" s="176">
        <f>SUM(G47)</f>
        <v>10000</v>
      </c>
    </row>
    <row r="47" spans="2:7" ht="47.25" customHeight="1">
      <c r="B47" s="55"/>
      <c r="C47" s="62"/>
      <c r="D47" s="74" t="s">
        <v>54</v>
      </c>
      <c r="E47" s="42" t="s">
        <v>55</v>
      </c>
      <c r="F47" s="145">
        <v>10000</v>
      </c>
      <c r="G47" s="126">
        <v>10000</v>
      </c>
    </row>
    <row r="48" spans="2:7" ht="17.25" customHeight="1">
      <c r="B48" s="55"/>
      <c r="C48" s="101" t="s">
        <v>56</v>
      </c>
      <c r="D48" s="101"/>
      <c r="E48" s="102" t="s">
        <v>16</v>
      </c>
      <c r="F48" s="155">
        <f>SUM(F49)</f>
        <v>1700</v>
      </c>
      <c r="G48" s="176">
        <f>SUM(G49)</f>
        <v>0</v>
      </c>
    </row>
    <row r="49" spans="2:15" ht="46.5" customHeight="1">
      <c r="B49" s="55"/>
      <c r="C49" s="62"/>
      <c r="D49" s="74" t="s">
        <v>54</v>
      </c>
      <c r="E49" s="42" t="s">
        <v>55</v>
      </c>
      <c r="F49" s="140">
        <v>1700</v>
      </c>
      <c r="G49" s="170">
        <v>0</v>
      </c>
      <c r="O49" s="78"/>
    </row>
    <row r="50" spans="2:15" ht="17.25" customHeight="1">
      <c r="B50" s="96" t="s">
        <v>80</v>
      </c>
      <c r="C50" s="97"/>
      <c r="D50" s="98"/>
      <c r="E50" s="117" t="s">
        <v>82</v>
      </c>
      <c r="F50" s="156">
        <f>SUM(F51)</f>
        <v>22100</v>
      </c>
      <c r="G50" s="177">
        <f>SUM(G51)</f>
        <v>0</v>
      </c>
      <c r="O50" s="78"/>
    </row>
    <row r="51" spans="2:15" ht="23.25" customHeight="1">
      <c r="B51" s="114"/>
      <c r="C51" s="116" t="s">
        <v>81</v>
      </c>
      <c r="D51" s="94"/>
      <c r="E51" s="95" t="s">
        <v>83</v>
      </c>
      <c r="F51" s="157">
        <f>SUM(F52)</f>
        <v>22100</v>
      </c>
      <c r="G51" s="178">
        <f>SUM(G52)</f>
        <v>0</v>
      </c>
      <c r="O51" s="78"/>
    </row>
    <row r="52" spans="2:15" ht="23.25" customHeight="1">
      <c r="B52" s="115"/>
      <c r="C52" s="113"/>
      <c r="D52" s="74" t="s">
        <v>50</v>
      </c>
      <c r="E52" s="104" t="s">
        <v>51</v>
      </c>
      <c r="F52" s="140">
        <v>22100</v>
      </c>
      <c r="G52" s="170">
        <v>0</v>
      </c>
      <c r="O52" s="78"/>
    </row>
    <row r="53" spans="2:15" ht="15" customHeight="1">
      <c r="B53" s="96" t="s">
        <v>25</v>
      </c>
      <c r="C53" s="97"/>
      <c r="D53" s="98"/>
      <c r="E53" s="99" t="s">
        <v>76</v>
      </c>
      <c r="F53" s="156">
        <f>SUM(F51)</f>
        <v>22100</v>
      </c>
      <c r="G53" s="177">
        <f>SUM(G54)</f>
        <v>0</v>
      </c>
      <c r="O53" s="78"/>
    </row>
    <row r="54" spans="2:15" ht="15" customHeight="1">
      <c r="B54" s="55"/>
      <c r="C54" s="100" t="s">
        <v>75</v>
      </c>
      <c r="D54" s="94"/>
      <c r="E54" s="95" t="s">
        <v>77</v>
      </c>
      <c r="F54" s="157">
        <f>SUM(F55)</f>
        <v>46830</v>
      </c>
      <c r="G54" s="178">
        <f>SUM(G55)</f>
        <v>0</v>
      </c>
      <c r="O54" s="78"/>
    </row>
    <row r="55" spans="2:15" ht="36" customHeight="1">
      <c r="B55" s="55"/>
      <c r="C55" s="62"/>
      <c r="D55" s="74" t="s">
        <v>79</v>
      </c>
      <c r="E55" s="42" t="s">
        <v>78</v>
      </c>
      <c r="F55" s="140">
        <f>17000+29830</f>
        <v>46830</v>
      </c>
      <c r="G55" s="170">
        <v>0</v>
      </c>
      <c r="O55" s="78"/>
    </row>
    <row r="56" spans="2:7" ht="15" customHeight="1">
      <c r="B56" s="35" t="s">
        <v>57</v>
      </c>
      <c r="C56" s="35"/>
      <c r="D56" s="35"/>
      <c r="E56" s="72" t="s">
        <v>58</v>
      </c>
      <c r="F56" s="146">
        <f>SUM(F57)</f>
        <v>75500</v>
      </c>
      <c r="G56" s="107">
        <f>SUM(G57)</f>
        <v>28300</v>
      </c>
    </row>
    <row r="57" spans="2:7" ht="16.5" customHeight="1">
      <c r="B57" s="18"/>
      <c r="C57" s="127" t="s">
        <v>59</v>
      </c>
      <c r="D57" s="20"/>
      <c r="E57" s="21" t="s">
        <v>60</v>
      </c>
      <c r="F57" s="139">
        <f>SUM(F58)</f>
        <v>75500</v>
      </c>
      <c r="G57" s="122">
        <f>SUM(G58)</f>
        <v>28300</v>
      </c>
    </row>
    <row r="58" spans="2:9" ht="22.5">
      <c r="B58" s="184"/>
      <c r="C58" s="183"/>
      <c r="D58" s="57" t="s">
        <v>50</v>
      </c>
      <c r="E58" s="42" t="s">
        <v>51</v>
      </c>
      <c r="F58" s="140">
        <v>75500</v>
      </c>
      <c r="G58" s="170">
        <v>28300</v>
      </c>
      <c r="I58" s="71"/>
    </row>
    <row r="59" spans="2:7" ht="23.25" customHeight="1">
      <c r="B59" s="206" t="s">
        <v>61</v>
      </c>
      <c r="C59" s="207"/>
      <c r="D59" s="207"/>
      <c r="E59" s="207"/>
      <c r="F59" s="207"/>
      <c r="G59" s="208"/>
    </row>
    <row r="60" spans="2:7" ht="16.5" customHeight="1">
      <c r="B60" s="35" t="s">
        <v>7</v>
      </c>
      <c r="C60" s="35"/>
      <c r="D60" s="35"/>
      <c r="E60" s="72" t="s">
        <v>8</v>
      </c>
      <c r="F60" s="158">
        <f>SUM(F61,F64)</f>
        <v>836164</v>
      </c>
      <c r="G60" s="171">
        <f>SUM(G64+G61)</f>
        <v>405349.46</v>
      </c>
    </row>
    <row r="61" spans="2:7" ht="18" customHeight="1">
      <c r="B61" s="18"/>
      <c r="C61" s="19" t="s">
        <v>9</v>
      </c>
      <c r="D61" s="20"/>
      <c r="E61" s="21" t="s">
        <v>10</v>
      </c>
      <c r="F61" s="139">
        <f>SUM(F62:F63)</f>
        <v>792054</v>
      </c>
      <c r="G61" s="122">
        <f>SUM(G62:G63)</f>
        <v>387348.02</v>
      </c>
    </row>
    <row r="62" spans="2:10" ht="16.5" customHeight="1">
      <c r="B62" s="40"/>
      <c r="C62" s="40"/>
      <c r="D62" s="41" t="s">
        <v>62</v>
      </c>
      <c r="E62" s="79" t="s">
        <v>63</v>
      </c>
      <c r="F62" s="140">
        <v>290830</v>
      </c>
      <c r="G62" s="170">
        <v>135890</v>
      </c>
      <c r="J62" s="4"/>
    </row>
    <row r="63" spans="2:7" ht="37.5" customHeight="1">
      <c r="B63" s="40"/>
      <c r="C63" s="40"/>
      <c r="D63" s="41" t="s">
        <v>64</v>
      </c>
      <c r="E63" s="79" t="s">
        <v>65</v>
      </c>
      <c r="F63" s="159">
        <v>501224</v>
      </c>
      <c r="G63" s="170">
        <v>251458.02</v>
      </c>
    </row>
    <row r="64" spans="2:10" ht="41.25" customHeight="1">
      <c r="B64" s="80"/>
      <c r="C64" s="120" t="s">
        <v>66</v>
      </c>
      <c r="D64" s="120"/>
      <c r="E64" s="121" t="s">
        <v>67</v>
      </c>
      <c r="F64" s="160">
        <f>SUM(F65:F66)</f>
        <v>44110</v>
      </c>
      <c r="G64" s="122">
        <f>SUM(G65)</f>
        <v>18001.44</v>
      </c>
      <c r="J64" s="81"/>
    </row>
    <row r="65" spans="2:10" ht="35.25" customHeight="1">
      <c r="B65" s="80"/>
      <c r="C65" s="118"/>
      <c r="D65" s="40" t="s">
        <v>64</v>
      </c>
      <c r="E65" s="119" t="s">
        <v>65</v>
      </c>
      <c r="F65" s="161">
        <v>44110</v>
      </c>
      <c r="G65" s="170">
        <v>18001.44</v>
      </c>
      <c r="J65" s="81"/>
    </row>
    <row r="66" spans="2:10" ht="28.5" customHeight="1">
      <c r="B66" s="211" t="s">
        <v>68</v>
      </c>
      <c r="C66" s="211"/>
      <c r="D66" s="211"/>
      <c r="E66" s="211"/>
      <c r="F66" s="162">
        <v>0</v>
      </c>
      <c r="G66" s="182">
        <v>0</v>
      </c>
      <c r="J66" s="81"/>
    </row>
    <row r="67" ht="27.75" customHeight="1"/>
  </sheetData>
  <sheetProtection selectLockedCells="1" selectUnlockedCells="1"/>
  <mergeCells count="15">
    <mergeCell ref="B36:G36"/>
    <mergeCell ref="B59:G59"/>
    <mergeCell ref="B37:F37"/>
    <mergeCell ref="B66:E66"/>
    <mergeCell ref="B39:B40"/>
    <mergeCell ref="B43:B44"/>
    <mergeCell ref="B6:F6"/>
    <mergeCell ref="B31:E31"/>
    <mergeCell ref="B33:B34"/>
    <mergeCell ref="B12:B13"/>
    <mergeCell ref="B25:G25"/>
    <mergeCell ref="F1:G1"/>
    <mergeCell ref="E2:G2"/>
    <mergeCell ref="B4:F4"/>
    <mergeCell ref="B5:F5"/>
  </mergeCells>
  <printOptions/>
  <pageMargins left="0.42" right="0.27569444444444446" top="0.5118055555555555" bottom="0.75" header="0.5118055555555555" footer="0.31527777777777777"/>
  <pageSetup firstPageNumber="1" useFirstPageNumber="1" horizontalDpi="300" verticalDpi="300" orientation="portrait" paperSize="9" r:id="rId1"/>
  <headerFooter alignWithMargins="0">
    <oddFooter>&amp;R&amp;P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zofia_j</cp:lastModifiedBy>
  <cp:lastPrinted>2017-07-21T09:32:05Z</cp:lastPrinted>
  <dcterms:created xsi:type="dcterms:W3CDTF">2017-07-19T12:45:52Z</dcterms:created>
  <dcterms:modified xsi:type="dcterms:W3CDTF">2017-08-22T08:45:52Z</dcterms:modified>
  <cp:category/>
  <cp:version/>
  <cp:contentType/>
  <cp:contentStatus/>
</cp:coreProperties>
</file>