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y" sheetId="6" r:id="rId6"/>
    <sheet name="lokalizacje" sheetId="7" r:id="rId7"/>
  </sheets>
  <definedNames>
    <definedName name="_xlnm.Print_Area" localSheetId="4">'pojazdy'!$A$1:$R$29</definedName>
    <definedName name="_xlnm.Print_Area" localSheetId="5">'szkody'!$A$1:$E$13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<sst xmlns="http://schemas.openxmlformats.org/spreadsheetml/2006/main" count="1871" uniqueCount="670">
  <si>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</si>
  <si>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</si>
  <si>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</si>
  <si>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</si>
  <si>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</si>
  <si>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</si>
  <si>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</si>
  <si>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</si>
  <si>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</si>
  <si>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</si>
  <si>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</si>
  <si>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</si>
  <si>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</si>
  <si>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</si>
  <si>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</si>
  <si>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</si>
  <si>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</si>
  <si>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</si>
  <si>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</si>
  <si>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</si>
  <si>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</si>
  <si>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</si>
  <si>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</si>
  <si>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</si>
  <si>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</si>
  <si>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</si>
  <si>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</si>
  <si>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</si>
  <si>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</si>
  <si>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</si>
  <si>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</si>
  <si>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</si>
  <si>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</si>
  <si>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</si>
  <si>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Odległość lokalizacji od najbliższego zbiornika wodnego</t>
  </si>
  <si>
    <t>Wysokość rocznego budżetu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</si>
  <si>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</si>
  <si>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</si>
  <si>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</si>
  <si>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</si>
  <si>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</si>
  <si>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</si>
  <si>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</si>
  <si>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</si>
  <si>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</si>
  <si>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</si>
  <si>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</si>
  <si>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</si>
  <si>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</si>
  <si>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</si>
  <si>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</si>
  <si>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</si>
  <si>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</si>
  <si>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</si>
  <si>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</si>
  <si>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</si>
  <si>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</si>
  <si>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</si>
  <si>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</si>
  <si>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</si>
  <si>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</si>
  <si>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Poj.</t>
  </si>
  <si>
    <t>Czy pojazd służy do nauki jazdy? (TAK/NIE)</t>
  </si>
  <si>
    <t>Okres ubezpieczenia OC i NW</t>
  </si>
  <si>
    <t>Okres ubezpieczenia AC i KR</t>
  </si>
  <si>
    <t>Tabela nr 1 - Informacje ogólne do oceny ryzyka w Gminie Jaraczewo</t>
  </si>
  <si>
    <t>Urząd Gminy, ul. Jarocińska 1, 63-233 Jaraczewo</t>
  </si>
  <si>
    <t>Gminny Ośrodek Pomocy Społecznej, ul. Jarocińska 7, 63-233 Jaraczewo</t>
  </si>
  <si>
    <t>Komunalny Zakład Budżetowy, ul. Rynek 5, 63-233 Jaraczewo</t>
  </si>
  <si>
    <t xml:space="preserve">Gminny Ośrodek Kultury, ul. Kolejowa 4, 63-233 Jaraczewo </t>
  </si>
  <si>
    <t>Szkoła Podstawowa w Wojciechowie,  Wojciechowo 1, 63-233 Jaraczewo</t>
  </si>
  <si>
    <t>Szkoła Podstawowa w Noskowie, Nosków, ul. Szkolna 28, 63-233 Jaraczewo</t>
  </si>
  <si>
    <t>Szkoła Podstawowa w Górze, ul. Jarocińska 6, 63-233 Jaraczewo</t>
  </si>
  <si>
    <t>Biblioteka Publiczna, ul. Kolejowa 7, 63-233 Jaraczewo</t>
  </si>
  <si>
    <t>Gminny Zespół Ekonomiczno-Administracyjny Szkół , ul. Jarocińska 1, 63-233 Jaraczewo</t>
  </si>
  <si>
    <t>Zespół Szkół , Rusko, ul. Szkolna 29, 63-233 Jaraczewo</t>
  </si>
  <si>
    <t>Tabela nr 2 - Wykaz budynków i budowli w Gminie Jaraczewo</t>
  </si>
  <si>
    <t>2. Komunalny Zakład Budżetowy</t>
  </si>
  <si>
    <t>1. Urząd Gminy</t>
  </si>
  <si>
    <t>3. Biblioteka Publiczna</t>
  </si>
  <si>
    <t>4. Gminny Zespół Ekonomiczno-Administracyjny Szkół</t>
  </si>
  <si>
    <t>6. Szkoła Podstawowa w Górze</t>
  </si>
  <si>
    <t>7. Szkoła Podstawowa w Noskowie</t>
  </si>
  <si>
    <t>8. Szkoła Podstawowa w Wojciechowie</t>
  </si>
  <si>
    <t>9. Zespół Szkół w Rusku</t>
  </si>
  <si>
    <t>SUMA OGÓŁEM</t>
  </si>
  <si>
    <t>Tabela nr 3 - Wykaz sprzętu elektronicznego w Gminie Jaraczewo</t>
  </si>
  <si>
    <t>Urząd Gminy</t>
  </si>
  <si>
    <t>Gminny Ośrodek Pomocy Społecznej</t>
  </si>
  <si>
    <t>Komunalny Zakład Budżetowy</t>
  </si>
  <si>
    <t>Gminny Ośrodek Kultury</t>
  </si>
  <si>
    <t>Biblioteka Publiczna</t>
  </si>
  <si>
    <t>Gminny Zespół Ekonomiczno-Administracyjny Szkół</t>
  </si>
  <si>
    <t>Szkoła Podstawowa w Wojciechowie</t>
  </si>
  <si>
    <t>Zespół Szkół w Rusku</t>
  </si>
  <si>
    <t>Szkoła Podstawowa w Noskowie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</si>
  <si>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</si>
  <si>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</si>
  <si>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</si>
  <si>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</si>
  <si>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4. Gminny Ośrodek Kultury</t>
  </si>
  <si>
    <t>5. Biblioteka Publiczna</t>
  </si>
  <si>
    <t>6. Gminny Zespół Ekonomiczno-Administracyjny Szkół</t>
  </si>
  <si>
    <t>Razem monitoring</t>
  </si>
  <si>
    <t>3. Gminny Zespół Ekonomiczno-Administracyjny Szkół</t>
  </si>
  <si>
    <t>4. Zespół Szkół w Rusku</t>
  </si>
  <si>
    <t>Man</t>
  </si>
  <si>
    <t>660 M2</t>
  </si>
  <si>
    <t>A-156 B</t>
  </si>
  <si>
    <t>244 L</t>
  </si>
  <si>
    <t>M-69</t>
  </si>
  <si>
    <t>TGM 13.290 4x4BL</t>
  </si>
  <si>
    <t>FSC A 151072136001</t>
  </si>
  <si>
    <t>SUSM 69 ZZZ2F 000963</t>
  </si>
  <si>
    <t>AAZG 1274/45</t>
  </si>
  <si>
    <t>-</t>
  </si>
  <si>
    <t>WMAN36ZZX9Y234214</t>
  </si>
  <si>
    <t>SXEDTCKSE8S000011</t>
  </si>
  <si>
    <t>WDB9067131S485858</t>
  </si>
  <si>
    <t>KPD 2945</t>
  </si>
  <si>
    <t>KLJ 9393</t>
  </si>
  <si>
    <t>KLJ 9394</t>
  </si>
  <si>
    <t>PJA U554</t>
  </si>
  <si>
    <t>PJA N998</t>
  </si>
  <si>
    <t>PJA V242</t>
  </si>
  <si>
    <t>PJA 44AK</t>
  </si>
  <si>
    <t>PJA 98AY</t>
  </si>
  <si>
    <t>PJA F669</t>
  </si>
  <si>
    <t>PJA 99YS</t>
  </si>
  <si>
    <t>PJA 46TP</t>
  </si>
  <si>
    <t>PJA AM62</t>
  </si>
  <si>
    <t>przyczepa lekka</t>
  </si>
  <si>
    <t>TAK</t>
  </si>
  <si>
    <t>Suma ubezpieczenia (wartość pojazdu z VAT)</t>
  </si>
  <si>
    <t>NIE</t>
  </si>
  <si>
    <t>Zielona Karta</t>
  </si>
  <si>
    <t>HQM 95352 RIDER</t>
  </si>
  <si>
    <t>Star (OSP Suchorzewko)</t>
  </si>
  <si>
    <t>Żuk (OSP Wojciechowo)</t>
  </si>
  <si>
    <t>Star (OSP Góra)</t>
  </si>
  <si>
    <t>Żuk (OSP Rusko)</t>
  </si>
  <si>
    <t>Star (OSP Nosków)</t>
  </si>
  <si>
    <t>Steyr-Daimler (OSP Gola)</t>
  </si>
  <si>
    <t>Star (Łobzowiec)</t>
  </si>
  <si>
    <t>Żuk (OSP Parzęczew)</t>
  </si>
  <si>
    <t>Husqvarna</t>
  </si>
  <si>
    <t>Neptun</t>
  </si>
  <si>
    <t>Mercedes-Benz (OSP Jaraczewo)</t>
  </si>
  <si>
    <t>A15B</t>
  </si>
  <si>
    <t>Lublin II 3314</t>
  </si>
  <si>
    <t>A156B</t>
  </si>
  <si>
    <t>Sorelpol</t>
  </si>
  <si>
    <t>Sprinter 211 CDI</t>
  </si>
  <si>
    <t>specjalny-pożarniczy</t>
  </si>
  <si>
    <t>osobowy</t>
  </si>
  <si>
    <t>kosiarka</t>
  </si>
  <si>
    <t>30.12.2013</t>
  </si>
  <si>
    <t>29.12.2016</t>
  </si>
  <si>
    <t>01.01.2014</t>
  </si>
  <si>
    <t>31.12.2016</t>
  </si>
  <si>
    <t>09.08.2013</t>
  </si>
  <si>
    <t>08.08.2016</t>
  </si>
  <si>
    <t>31.10.2013</t>
  </si>
  <si>
    <t>30.10.2016</t>
  </si>
  <si>
    <t>29.08.2013</t>
  </si>
  <si>
    <t>28.08.2016</t>
  </si>
  <si>
    <t>04.08.2013</t>
  </si>
  <si>
    <t>03.08.2016</t>
  </si>
  <si>
    <t>24.02.2014</t>
  </si>
  <si>
    <t>23.02.2017</t>
  </si>
  <si>
    <t>01.02.2014</t>
  </si>
  <si>
    <t>31.01.2017</t>
  </si>
  <si>
    <t>18.02.2014</t>
  </si>
  <si>
    <t>17.02.2017</t>
  </si>
  <si>
    <t>15.01.2014</t>
  </si>
  <si>
    <t>14.01.2017</t>
  </si>
  <si>
    <t>08.07.2013</t>
  </si>
  <si>
    <t>07.07.2016</t>
  </si>
  <si>
    <t>Opel</t>
  </si>
  <si>
    <t>Vivaro</t>
  </si>
  <si>
    <t>W0LJ7AEA6AV601151</t>
  </si>
  <si>
    <t>PJA JG62</t>
  </si>
  <si>
    <t>02.05.2013</t>
  </si>
  <si>
    <t>01.05.2016</t>
  </si>
  <si>
    <t>Snapper</t>
  </si>
  <si>
    <t>ELT19540RD</t>
  </si>
  <si>
    <t>b/n</t>
  </si>
  <si>
    <t>04.09.2013</t>
  </si>
  <si>
    <t>Honda</t>
  </si>
  <si>
    <t>HF2620HTE</t>
  </si>
  <si>
    <t>23.08.2013</t>
  </si>
  <si>
    <t>22.08.2016</t>
  </si>
  <si>
    <t>odśnieżarka</t>
  </si>
  <si>
    <t>HSM1590IE</t>
  </si>
  <si>
    <t>SAM</t>
  </si>
  <si>
    <t>KL-09-00467</t>
  </si>
  <si>
    <t>KZP 0588</t>
  </si>
  <si>
    <t>Ładowność (w kg)</t>
  </si>
  <si>
    <t>25.02.2014</t>
  </si>
  <si>
    <t>24.02.2017</t>
  </si>
  <si>
    <t>Sprinter 515 cdi</t>
  </si>
  <si>
    <t>Mercedes-Benz</t>
  </si>
  <si>
    <t>WDB9066571S163795</t>
  </si>
  <si>
    <t>PJA 07MA</t>
  </si>
  <si>
    <t>autobus</t>
  </si>
  <si>
    <t>20.04.2014</t>
  </si>
  <si>
    <t>19.04.2017</t>
  </si>
  <si>
    <t>Romet Motors</t>
  </si>
  <si>
    <t>LFGH9000081001067</t>
  </si>
  <si>
    <t>PJA 47JW</t>
  </si>
  <si>
    <t>H9</t>
  </si>
  <si>
    <t>motorower</t>
  </si>
  <si>
    <t>17.02.2014</t>
  </si>
  <si>
    <t>16.02.2017</t>
  </si>
  <si>
    <t>SUL331412V0028030</t>
  </si>
  <si>
    <t>Tabela nr 4</t>
  </si>
  <si>
    <t>Tabela nr 5 - Wykaz pojazdów w Gminie Jaraczewo</t>
  </si>
  <si>
    <t>617-194-97-02</t>
  </si>
  <si>
    <t>nie dotyczy</t>
  </si>
  <si>
    <t>1,5 km</t>
  </si>
  <si>
    <t>zestaw komputerowy PENTIUM E5500</t>
  </si>
  <si>
    <t xml:space="preserve">zestaw komputerowy </t>
  </si>
  <si>
    <t>zestaw komputerowy HP dx 2400MT E2200</t>
  </si>
  <si>
    <t>drukarka HP LaserJet P 2015 dm</t>
  </si>
  <si>
    <t>monitor ACER 20" X203Hb</t>
  </si>
  <si>
    <t>monitor SAMSUNG LCD 19 EX1920W</t>
  </si>
  <si>
    <t>zasilacz UPS APC BACK ES 700VA</t>
  </si>
  <si>
    <t>kopioarka develop ineo 223</t>
  </si>
  <si>
    <t>podajnik dokumentów DF 621</t>
  </si>
  <si>
    <t xml:space="preserve">dupleks, karta sieciowa </t>
  </si>
  <si>
    <t>zasilacz UPS APC BACK ES 550</t>
  </si>
  <si>
    <t>telefon Panasonic KX-FP218PD-S</t>
  </si>
  <si>
    <t>Telefon ISDN GIGASET CX610</t>
  </si>
  <si>
    <t xml:space="preserve">Komputer HP Elite </t>
  </si>
  <si>
    <t xml:space="preserve">Komputer HP 3500 MT </t>
  </si>
  <si>
    <t>Zestaw komputerowy - NOTEBOOK HP COMPAQ 6720s</t>
  </si>
  <si>
    <t>ul. Jarocińska 7, 63-233 Jaraczewo</t>
  </si>
  <si>
    <t>gaśnice (proszkowa szt. 1), alarm</t>
  </si>
  <si>
    <t>Rok</t>
  </si>
  <si>
    <t>Ryzyko</t>
  </si>
  <si>
    <t>Suma wypłaconych odszkodowań</t>
  </si>
  <si>
    <t>OC dróg</t>
  </si>
  <si>
    <t>Szyby</t>
  </si>
  <si>
    <t>Liczba szkód</t>
  </si>
  <si>
    <t>Krótki opis szkód</t>
  </si>
  <si>
    <t>brak</t>
  </si>
  <si>
    <t>Dodatkowe informacje</t>
  </si>
  <si>
    <t>617-172-47-94</t>
  </si>
  <si>
    <t>000532990</t>
  </si>
  <si>
    <t>nie</t>
  </si>
  <si>
    <t>30 m</t>
  </si>
  <si>
    <r>
      <t xml:space="preserve">W ostatnich 16 latach </t>
    </r>
    <r>
      <rPr>
        <b/>
        <sz val="10"/>
        <rFont val="Arial"/>
        <family val="2"/>
      </rPr>
      <t>nie występowała</t>
    </r>
    <r>
      <rPr>
        <sz val="10"/>
        <rFont val="Arial"/>
        <family val="2"/>
      </rPr>
      <t xml:space="preserve"> powódź</t>
    </r>
  </si>
  <si>
    <r>
      <t xml:space="preserve">W ostatnich 16 latach </t>
    </r>
    <r>
      <rPr>
        <b/>
        <sz val="10"/>
        <rFont val="Arial"/>
        <family val="2"/>
      </rPr>
      <t>nie wystąpiły</t>
    </r>
    <r>
      <rPr>
        <sz val="10"/>
        <rFont val="Arial"/>
        <family val="2"/>
      </rPr>
      <t xml:space="preserve"> szkody powodziowe</t>
    </r>
  </si>
  <si>
    <t>remiza strażacka</t>
  </si>
  <si>
    <t>świetlica wiejska</t>
  </si>
  <si>
    <t>budynek przedszkolny</t>
  </si>
  <si>
    <t xml:space="preserve">lokal mieszkalny </t>
  </si>
  <si>
    <t>budynek - garaż</t>
  </si>
  <si>
    <t>budynek administracyjny UG</t>
  </si>
  <si>
    <t>1955 zmoderniz.w 2011 r.</t>
  </si>
  <si>
    <t>1972  zmoderniz.w 2010 r.</t>
  </si>
  <si>
    <t>1974 zmoderniz.w 2009 r.</t>
  </si>
  <si>
    <t>1974 zmoderniz.w 2011 r.</t>
  </si>
  <si>
    <t>1986 zmoderniz.w 2011 r.</t>
  </si>
  <si>
    <t>1987 zmoderniz.w 2011 r.</t>
  </si>
  <si>
    <t>2004 zmoderniz.w 2012 r.</t>
  </si>
  <si>
    <t>2009 zmoderniz.w 2010 r.</t>
  </si>
  <si>
    <t>wiecz. użytk.od 2009 r.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</si>
  <si>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</si>
  <si>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</si>
  <si>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</si>
  <si>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</si>
  <si>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</si>
  <si>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</si>
  <si>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</si>
  <si>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</si>
  <si>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</si>
  <si>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</si>
  <si>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</si>
  <si>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GolaII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</si>
  <si>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</si>
  <si>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</si>
  <si>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</si>
  <si>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</si>
  <si>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</si>
  <si>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</si>
  <si>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</si>
  <si>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gaśnice, kraty w oknach, system alarmowy-całodobowy</t>
  </si>
  <si>
    <t>Jaraczewo, ul. Kolejowa 7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</si>
  <si>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</si>
  <si>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</si>
  <si>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</si>
  <si>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</si>
  <si>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</si>
  <si>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</si>
  <si>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</si>
  <si>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</si>
  <si>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Szlak rowerowy -Parzęczew</t>
  </si>
  <si>
    <t>Szlak rowerowy -Panienka</t>
  </si>
  <si>
    <t>Szlak rowerowy -Rusko</t>
  </si>
  <si>
    <t>Łukaszewo</t>
  </si>
  <si>
    <t>Boisko sportowe                     (trybuny i ogrodzenie)</t>
  </si>
  <si>
    <t>Boisko sportowe (trybuny)</t>
  </si>
  <si>
    <t>Park - rewitalizacja</t>
  </si>
  <si>
    <t>Drenowanie</t>
  </si>
  <si>
    <t>Mosty</t>
  </si>
  <si>
    <t>Drogi i chodniki</t>
  </si>
  <si>
    <t>Oświetlenie ulic</t>
  </si>
  <si>
    <t>Kanalizacja deszczowa</t>
  </si>
  <si>
    <t>Kanalizacja</t>
  </si>
  <si>
    <t>sieć wodociągowa i dozbrojenie</t>
  </si>
  <si>
    <t>parking samochodowy</t>
  </si>
  <si>
    <t>plac brukowy przy świetlicy</t>
  </si>
  <si>
    <t>piec wypałowy</t>
  </si>
  <si>
    <t>termomodernizacja budynków użyteczności publicznej</t>
  </si>
  <si>
    <t>2001 zmoderniz.w 2012 r.</t>
  </si>
  <si>
    <t>ulepsz.obcego śr.trw.</t>
  </si>
  <si>
    <t>Gola-Jaraczewo</t>
  </si>
  <si>
    <t>Panienka-Bielejewo</t>
  </si>
  <si>
    <t>Nosków-Kapalica</t>
  </si>
  <si>
    <t>Jaraczewo, Niedźwiady, Brzostów, Zalesie, Gola I</t>
  </si>
  <si>
    <t>gm.Jaraczewo</t>
  </si>
  <si>
    <t>Jaraczewo, ul.Jarocińska 1</t>
  </si>
  <si>
    <t>Rusko, Jaraczewo (Ośr. Zdrowia)</t>
  </si>
  <si>
    <t>wiecz. użytk. od 2009 r.</t>
  </si>
  <si>
    <t>Zestaw komputerowy IBM</t>
  </si>
  <si>
    <t>Komputer HP dx7400</t>
  </si>
  <si>
    <t>Zestaw komputerowy HP dx7400</t>
  </si>
  <si>
    <t>Drukarka HP LASERJET 1020</t>
  </si>
  <si>
    <t>Monitor HYUNDAI LCD</t>
  </si>
  <si>
    <t>Komputer H dc 5850 MICRO</t>
  </si>
  <si>
    <t>Monitor LG 19" LCD</t>
  </si>
  <si>
    <t>Drukarka laserowa CANON PIXMA P2600</t>
  </si>
  <si>
    <t>Drukarka OKI C 5750N</t>
  </si>
  <si>
    <t>Monitor Samsung 943 NW</t>
  </si>
  <si>
    <t>Zestaw komputerowy HP DC 5850</t>
  </si>
  <si>
    <t>Drukarka HP LASERJET P 1006</t>
  </si>
  <si>
    <t>Drukarka OKI C130N</t>
  </si>
  <si>
    <t>Drukarka OKI B430D</t>
  </si>
  <si>
    <t>Monitor SAMSUNG 943 NW</t>
  </si>
  <si>
    <t>Zestaw komputerowy HP DX 2420 MT</t>
  </si>
  <si>
    <t>Centrala telefoniczna SLICAN 1668 EU</t>
  </si>
  <si>
    <t>Drukarka laserowa OKI B431 DN</t>
  </si>
  <si>
    <t>Drukarka laserowa OKI B 431 DN</t>
  </si>
  <si>
    <t>Serwer</t>
  </si>
  <si>
    <t>Kserokopiarka DEVELOP INEO 223</t>
  </si>
  <si>
    <t>Zestaw komputerowy LENOVO THINK</t>
  </si>
  <si>
    <t>Komputer HP 6005 PRO MT</t>
  </si>
  <si>
    <t>Komputer HP 3500 MT</t>
  </si>
  <si>
    <t>Monitor SAMSUNG LED 21,5"</t>
  </si>
  <si>
    <t>Komputer HP ProBooK</t>
  </si>
  <si>
    <t>Nawigacja Roand 560 BF</t>
  </si>
  <si>
    <t>Telefax Panasonic YLK PAN 146</t>
  </si>
  <si>
    <t>Laptop ACER TRAVEL MATE -16 szt.</t>
  </si>
  <si>
    <t xml:space="preserve">Laptop ACER TRAVEL </t>
  </si>
  <si>
    <t>Ekran projekcyjny (ramowy)</t>
  </si>
  <si>
    <t>Rzutnik NEC M300x</t>
  </si>
  <si>
    <t>Laptop DELL E6230</t>
  </si>
  <si>
    <t>Strzelnica - Jaraczewo, ul.Golska</t>
  </si>
  <si>
    <t>Kompleks boisk sportowych "ORLIK' w miejscowości Rusko</t>
  </si>
  <si>
    <t>Kompleks boisk sportowych "ORLIK' w miejscowości Jaraczewo</t>
  </si>
  <si>
    <t>Budynek gospodarczo-magazynowy przy Sali gimnastycznej w Jaraczewie</t>
  </si>
  <si>
    <t>gaśnice,sygnały alarmowe do agencji ochrony</t>
  </si>
  <si>
    <t>Rusko, ul. Szkolna 28</t>
  </si>
  <si>
    <t>Jaraczewo, ul. Jarocińska 10</t>
  </si>
  <si>
    <t>budynki-cegła</t>
  </si>
  <si>
    <t>drewno</t>
  </si>
  <si>
    <t>drewno, blachodachówka</t>
  </si>
  <si>
    <t>beton komórkowy</t>
  </si>
  <si>
    <t>drewno, papa</t>
  </si>
  <si>
    <t>50 m</t>
  </si>
  <si>
    <t>bardzo dobry</t>
  </si>
  <si>
    <t>badzo dobry</t>
  </si>
  <si>
    <t>bardzo dobra</t>
  </si>
  <si>
    <t>001140677</t>
  </si>
  <si>
    <t>617-172-43-05</t>
  </si>
  <si>
    <t>komputer Athion 64 3800</t>
  </si>
  <si>
    <t>monitor NEC 19" LCD 19 WV</t>
  </si>
  <si>
    <t>monitor Hyundai LCD 19" N90W</t>
  </si>
  <si>
    <t>monitor Samsung LCD 19"</t>
  </si>
  <si>
    <t>TV- monitor</t>
  </si>
  <si>
    <t>aparat cyfrowy z kartą pamięci i pokrowcem</t>
  </si>
  <si>
    <t>Notebook HP 223 Os DzCMVT340</t>
  </si>
  <si>
    <t>urządzenie Develop ineo 222 z podajnikiem</t>
  </si>
  <si>
    <t>617-194-69-45</t>
  </si>
  <si>
    <t>Składowisko odpadów - Gola, ul. Okrężna 2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</si>
  <si>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</si>
  <si>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</si>
  <si>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</si>
  <si>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</si>
  <si>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</si>
  <si>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</si>
  <si>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</si>
  <si>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</si>
  <si>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</si>
  <si>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punkt poboru wody</t>
  </si>
  <si>
    <t>sieć wodociągowa z przyłaczami</t>
  </si>
  <si>
    <t>składowisko odpadów</t>
  </si>
  <si>
    <t>przepływomierz elektromagnetyczny</t>
  </si>
  <si>
    <t>tak</t>
  </si>
  <si>
    <t>gaśnica (1 szt), kraty na oknach</t>
  </si>
  <si>
    <t>Jaraczewo, ul. Rynek 5</t>
  </si>
  <si>
    <t>gaśnica (2 szt)</t>
  </si>
  <si>
    <t>Jaraczewo, ul. Jarocińska 7</t>
  </si>
  <si>
    <t>gaśnica (3 szt)</t>
  </si>
  <si>
    <t>Rusko, ul. Koźmińska 7</t>
  </si>
  <si>
    <t>Góra, ul. Jarocińska 40</t>
  </si>
  <si>
    <t>Jaraczewo, ul. Golska</t>
  </si>
  <si>
    <t>Cerekwica Nowa PFZ</t>
  </si>
  <si>
    <t>Cerekwica Stara 48</t>
  </si>
  <si>
    <t>Góra, Jarocińska 40</t>
  </si>
  <si>
    <t>Panienka 31</t>
  </si>
  <si>
    <t>Rusko, ul. Koźmińska 5</t>
  </si>
  <si>
    <t>monitoring (sygnał alarmowy przekazywany jest do agencji ochrony), gaśnica (1 szt)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</si>
  <si>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</si>
  <si>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</si>
  <si>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</si>
  <si>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</si>
  <si>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</si>
  <si>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Jaraczewo, ul. Rynek</t>
  </si>
  <si>
    <t>Jaraczewo, ul. Kolejowa</t>
  </si>
  <si>
    <t>Bielejewo</t>
  </si>
  <si>
    <t>Góra 1</t>
  </si>
  <si>
    <t>Góra 2</t>
  </si>
  <si>
    <t>Góra 3</t>
  </si>
  <si>
    <t>Panienka, Bielejewo</t>
  </si>
  <si>
    <t>Cerekwica Stara, Cerekwica Nowa i Poręba</t>
  </si>
  <si>
    <t>Łobzowiec, Parzęczew</t>
  </si>
  <si>
    <t>Góra, Brzostów</t>
  </si>
  <si>
    <t>Wojciechowo, Łowęcice</t>
  </si>
  <si>
    <t>gaśnica (1 szt)</t>
  </si>
  <si>
    <t>Gola, ul. Okrężna 2</t>
  </si>
  <si>
    <t>dobry</t>
  </si>
  <si>
    <t>zestaw komputerowy (komputer Athlon+monitor+oprogramowanie MS XP)</t>
  </si>
  <si>
    <t>komputer Sempron</t>
  </si>
  <si>
    <t>zestaw komputerowy (komputer Celeron+oprogramowanie Win XP)</t>
  </si>
  <si>
    <t>zestaw komputerowy (komputer AMD+monitor+oprogramowanie Win XP Home)</t>
  </si>
  <si>
    <t>drukarka Samsung SCX4300</t>
  </si>
  <si>
    <t>centrala telefoniczna ITS 0206</t>
  </si>
  <si>
    <t>drukarka+fax Xerox WorkCentre 3220</t>
  </si>
  <si>
    <t>kserokopiarka Xerox WC5020</t>
  </si>
  <si>
    <t>urządzenie wielkofunkcyjne Samsung SCX-4300</t>
  </si>
  <si>
    <t>drukarka Samsung CLX-3185</t>
  </si>
  <si>
    <t>monitor Asus Panel 19''</t>
  </si>
  <si>
    <t>komputer PSION+drukarka-zestaw 1</t>
  </si>
  <si>
    <t>komputer PSION+drukarka-zestaw 2</t>
  </si>
  <si>
    <t xml:space="preserve">laptop ASUS </t>
  </si>
  <si>
    <t>aparat cyfrowy Samsung WB650 + pamięć 4GB</t>
  </si>
  <si>
    <t>monitoring (system sygnalizacji włamań)-zainstalowany wewnątrz budynku</t>
  </si>
  <si>
    <t>Lublin</t>
  </si>
  <si>
    <t>617-201-85-32</t>
  </si>
  <si>
    <t>251475444</t>
  </si>
  <si>
    <t>szatnia</t>
  </si>
  <si>
    <t>Boisko wielofunkcyjne z budynkiem sanitarno-socjalnym /szatnią/</t>
  </si>
  <si>
    <t>Tak</t>
  </si>
  <si>
    <t>Nie</t>
  </si>
  <si>
    <t>5 gaśnic proszkowych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</si>
  <si>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</si>
  <si>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</si>
  <si>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</si>
  <si>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</si>
  <si>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szatnia 167,39 / biosko wielofunkcyjne 1010 m2</t>
  </si>
  <si>
    <t>Drukarka SAMSUNG</t>
  </si>
  <si>
    <t>Drukarka BROTHER</t>
  </si>
  <si>
    <t>Laptop ASUS</t>
  </si>
  <si>
    <t>Laptop LENOVO</t>
  </si>
  <si>
    <t>Laptop DELL</t>
  </si>
  <si>
    <t>001171867</t>
  </si>
  <si>
    <t>617-214-76-89</t>
  </si>
  <si>
    <t>szatnia, plac zabaw</t>
  </si>
  <si>
    <t>60 m</t>
  </si>
  <si>
    <t>gaśnice pianowe (6 szt.), hydranty (4 szt), alarm - sygn. do agencji ochrony (8 czujek), kraty w oknie sekretariatu</t>
  </si>
  <si>
    <t>Wojciechowo 1, 63-233 Jaraczewo</t>
  </si>
  <si>
    <t>gaśnice pianowe (2 szt.), hydranty (2 szt)</t>
  </si>
  <si>
    <t>cegła</t>
  </si>
  <si>
    <t>płyty żelbetonowe</t>
  </si>
  <si>
    <t>płyty korytkowe, papa</t>
  </si>
  <si>
    <t>dachówka</t>
  </si>
  <si>
    <t>tablica interaktywna</t>
  </si>
  <si>
    <t>projektor Sanyo DXL100</t>
  </si>
  <si>
    <t>Lustrzanka cyfrowa Nikon  D5100</t>
  </si>
  <si>
    <t>302188429</t>
  </si>
  <si>
    <t>617-220-35-60</t>
  </si>
  <si>
    <t xml:space="preserve">Budynek szkolny </t>
  </si>
  <si>
    <t>Budynek sala gimnastyczna</t>
  </si>
  <si>
    <t>Budynek szkolny III część</t>
  </si>
  <si>
    <t>1903-1958</t>
  </si>
  <si>
    <t>urządzenia alarmowe-całość budynku, sygnalizacja dźwiękowa, sygnalizatory na zewnąrz, dozór agencji ochrony całodobowy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</si>
  <si>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</si>
  <si>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</si>
  <si>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</si>
  <si>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</si>
  <si>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</si>
  <si>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</si>
  <si>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</si>
  <si>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</si>
  <si>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</si>
  <si>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</si>
  <si>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patrz 1</t>
  </si>
  <si>
    <t>Telewizor LG 3000 LCD WXGA42</t>
  </si>
  <si>
    <t>Kino domowe LG HT-353 SD</t>
  </si>
  <si>
    <t>Komputer w sekretariacie Intel E-65 00</t>
  </si>
  <si>
    <t xml:space="preserve">Projektor wizyjny Sanyo </t>
  </si>
  <si>
    <t>2 km</t>
  </si>
  <si>
    <t>Budynek szkolny - pałac</t>
  </si>
  <si>
    <t>Budynek szkolny</t>
  </si>
  <si>
    <t>gaśnice proszek ABC 6 kg 13 A 89 BC (3 szt.), gaśnica proszek ABC 6 kg 113 BC (2szt.), czujniki i urządzenia alarmowe, kraty w oknach, alarm</t>
  </si>
  <si>
    <t>Gola, ul. Szkolna 2, 63-233 Jaraczewo</t>
  </si>
  <si>
    <t>gaśnice proszek ABC 6 kg( 2 szt.)</t>
  </si>
  <si>
    <t>Gola, ul. Jaraczewska 4, 63-233 Jaraczewo</t>
  </si>
  <si>
    <t>stropy drewniane</t>
  </si>
  <si>
    <t>dachówka karpiówka</t>
  </si>
  <si>
    <t>kubatura (w m³)***</t>
  </si>
  <si>
    <t>Telewizor LG</t>
  </si>
  <si>
    <t>Kopiarka SHARP AR 5420</t>
  </si>
  <si>
    <t>617-214-76-37</t>
  </si>
  <si>
    <t>001171844</t>
  </si>
  <si>
    <t>3 km</t>
  </si>
  <si>
    <t>1900/ 2003</t>
  </si>
  <si>
    <t>Gaśnice proszkowe - 7 szt., Hydrant - 2 szt., Czujnik gazu - 1 szt., Alarm przeciwwłamaniowy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</si>
  <si>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</si>
  <si>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</si>
  <si>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</si>
  <si>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</si>
  <si>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obry</t>
  </si>
  <si>
    <t>Drukarka HP LJ P1005</t>
  </si>
  <si>
    <t>Monitor LCD Samsung 18,5`</t>
  </si>
  <si>
    <t>Urządzenie wielofunkcyjne HP Office Jet 7500 A3+</t>
  </si>
  <si>
    <t>Notebook ACER EME 525-902G16</t>
  </si>
  <si>
    <t>Projektor multimedialny SAMSUNG UWC0901</t>
  </si>
  <si>
    <t>Projektory wizyjne Sanyo - szt. 2</t>
  </si>
  <si>
    <t>617-21-47-672</t>
  </si>
  <si>
    <t>251587798</t>
  </si>
  <si>
    <t>plac zabaw, szatnia, stołówka, oczyszczalnia ścieków</t>
  </si>
  <si>
    <t>Tak - płyta obornicka; pokrycie dachu na sali sportowej</t>
  </si>
  <si>
    <t>100 m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</si>
  <si>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</si>
  <si>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</si>
  <si>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gaśnice proszkowe, hydrant, monitoring wizyjny z nagrywaniem, dozór pracowniczy oraz umowa z agencją ochrony mienia</t>
  </si>
  <si>
    <t>płyta stropowa betonowa</t>
  </si>
  <si>
    <t>blacha</t>
  </si>
  <si>
    <t>cegła, pustak</t>
  </si>
  <si>
    <t>konstrukcja metalowa</t>
  </si>
  <si>
    <t>płyta obornicka</t>
  </si>
  <si>
    <t>częściowo</t>
  </si>
  <si>
    <t>Sala gimnastyczna</t>
  </si>
  <si>
    <t>drukarka OKI C 5650n szt.1</t>
  </si>
  <si>
    <t>zestaw komputerowy szt. 10</t>
  </si>
  <si>
    <t>pianino cyfrowe Yamaha</t>
  </si>
  <si>
    <t>projektor multimedialny BENQ MP 670</t>
  </si>
  <si>
    <t>telewizor Samsung</t>
  </si>
  <si>
    <t>tablica interaktywna z nagłośnieniem</t>
  </si>
  <si>
    <t>laptop Dell Inspiron 1525</t>
  </si>
  <si>
    <t>nagrywarka COMBO DVD REC+VCR</t>
  </si>
  <si>
    <t>wizualizer Epson ELP DC-06</t>
  </si>
  <si>
    <t>kompter COMPAQ HP CQ57-450 SW</t>
  </si>
  <si>
    <t>komputer COMPAQ HP CQ57-450 SW</t>
  </si>
  <si>
    <t>aparat fotograficzny Kodak Z 990</t>
  </si>
  <si>
    <t>001171838</t>
  </si>
  <si>
    <t>szatnia, stołówka, plac zabaw</t>
  </si>
  <si>
    <t>400 m</t>
  </si>
  <si>
    <t>617-214-77-03</t>
  </si>
  <si>
    <t>hydrant, gaśnice</t>
  </si>
  <si>
    <t>Góra, ul. Jarocińska 6</t>
  </si>
  <si>
    <t>alarm, kraty w oknach jednego pomieszczenia, gaśnice</t>
  </si>
  <si>
    <t>alarm, kraty w oknie kancelarii</t>
  </si>
  <si>
    <t>gaśnice,</t>
  </si>
  <si>
    <t>Panienka 12, 63-233 Jaraczewo</t>
  </si>
  <si>
    <t>drewniane</t>
  </si>
  <si>
    <t>drewniane i betonowe</t>
  </si>
  <si>
    <t>betonowe</t>
  </si>
  <si>
    <t>papa</t>
  </si>
  <si>
    <t>konstrukcja szkieletowa stalowa, wypełniona cegłą</t>
  </si>
  <si>
    <t>kontrukcja stalowa</t>
  </si>
  <si>
    <t>elementy blachodachówkowe</t>
  </si>
  <si>
    <t>ogrodzenie betonowe, siatka</t>
  </si>
  <si>
    <t>dachówka i karpówka</t>
  </si>
  <si>
    <t>NIE DOTYCZY</t>
  </si>
  <si>
    <t>cegła, ogrodzenie betonowe</t>
  </si>
  <si>
    <t>stan dobry</t>
  </si>
  <si>
    <t>stan bardzo dobry i dobry</t>
  </si>
  <si>
    <t>stan bardzo dobry</t>
  </si>
  <si>
    <t>sieć wodna- stan dobry, brak kanalizy i centralnego ogrzewania</t>
  </si>
  <si>
    <t>stan dobry (wymiana 3 okien)</t>
  </si>
  <si>
    <t>1+ poddasze</t>
  </si>
  <si>
    <t>łącznie 2 i 3</t>
  </si>
  <si>
    <t>ącznie 2 i 3</t>
  </si>
  <si>
    <t>Budynek szkolny stary</t>
  </si>
  <si>
    <t>Budynek szkolny parterowy</t>
  </si>
  <si>
    <t>Budynek szkolny nowy</t>
  </si>
  <si>
    <t>Łącznik</t>
  </si>
  <si>
    <t>Budynek gospodarczy- ubikacje</t>
  </si>
  <si>
    <t>Budynek sanitariatów</t>
  </si>
  <si>
    <t>Ogrodzenie przy szkole</t>
  </si>
  <si>
    <t>Budynek gospodarczy</t>
  </si>
  <si>
    <t>Budynek gospodarczy- pralnia</t>
  </si>
  <si>
    <t>Szambo</t>
  </si>
  <si>
    <t>Studnia</t>
  </si>
  <si>
    <t>Ogrodzenie murowane</t>
  </si>
  <si>
    <t>Sanitariaty</t>
  </si>
  <si>
    <t>Garaż - lekka konstrukcja stalowa</t>
  </si>
  <si>
    <t>router ADSL</t>
  </si>
  <si>
    <t>kserokopiarka SHARP</t>
  </si>
  <si>
    <t>zestaw WIT</t>
  </si>
  <si>
    <t>organy YAMAHA PSRE 423</t>
  </si>
  <si>
    <t>laptopFUJITS SIEMENS S 7220</t>
  </si>
  <si>
    <t>laptop ASUS SX 398 H</t>
  </si>
  <si>
    <t>monitoring wizyjny i oświetlenie zewnętrzne na boisku sportowym</t>
  </si>
  <si>
    <t>251475450</t>
  </si>
  <si>
    <t>617-201-85-49</t>
  </si>
  <si>
    <t>Biblioteka Publiczna Gminy Jaraczewo - Filia Góra</t>
  </si>
  <si>
    <t>Biblioteka Publiczna Gminy Jaraczewo - Siedziba</t>
  </si>
  <si>
    <t>Gaśnica proszkowa 3, kraty,czujniki alarmowe (z powiadomieniem na telefon)</t>
  </si>
  <si>
    <t>ul. Jarocińska 41 Góra</t>
  </si>
  <si>
    <t>Gaśnica proszkowa 4 Parter- kraty</t>
  </si>
  <si>
    <t>ul. Kolejowa 7 Jaraczewo</t>
  </si>
  <si>
    <t>cegła wypalana</t>
  </si>
  <si>
    <t>strop żużlowy</t>
  </si>
  <si>
    <t>spadzisty kryty dachówką karpiówką</t>
  </si>
  <si>
    <t>pustak ceramiczny</t>
  </si>
  <si>
    <t>strop żelbetonowy</t>
  </si>
  <si>
    <t>płaski kryty papą</t>
  </si>
  <si>
    <t xml:space="preserve">dostateczny </t>
  </si>
  <si>
    <t>dobra</t>
  </si>
  <si>
    <t>bardzo bobra</t>
  </si>
  <si>
    <t>dostateczna</t>
  </si>
  <si>
    <t>Notebook Asus</t>
  </si>
  <si>
    <t>aparat cyfrowy x 2</t>
  </si>
  <si>
    <t>Zestaw komputreowy</t>
  </si>
  <si>
    <t>Zestaw komputerowy - czytelnia internetowa</t>
  </si>
  <si>
    <t>Urządzenie wielofunkcyjne</t>
  </si>
  <si>
    <t xml:space="preserve">Komputer </t>
  </si>
  <si>
    <t>4. Biblioteka Publiczna</t>
  </si>
  <si>
    <t xml:space="preserve">Góra ul. Jarocińska 40 63-233 Jaracewo </t>
  </si>
  <si>
    <t>Gaśnica proszkowe -3, Partet - Kraty w części okien</t>
  </si>
  <si>
    <t>Elementy mające wpływ na ocenę ryzyka</t>
  </si>
  <si>
    <t>Czy w konstrukcji budynków występuje płyta warstwowa?</t>
  </si>
  <si>
    <t>Czy od 1997 r. wystąpiło w jednostce ryzyko powodzi?</t>
  </si>
  <si>
    <t>8. Zespół Szkół w Rusku</t>
  </si>
  <si>
    <t>10. Szkoła Podstawowa w Noskowie</t>
  </si>
  <si>
    <t>11. Szkoła Podstawowa w Górze</t>
  </si>
  <si>
    <t>7. Szkoła Podstawowa w Wojciechowie</t>
  </si>
  <si>
    <t>1. Komunalny Zakład Budżetowy</t>
  </si>
  <si>
    <t>2. Szkoła Podstawowa w Górze</t>
  </si>
  <si>
    <t>Tabela nr 7</t>
  </si>
  <si>
    <t>Ogień i inne zdarzenia losowe</t>
  </si>
  <si>
    <t>Kradzież</t>
  </si>
  <si>
    <t>kradzież laptopa</t>
  </si>
  <si>
    <t xml:space="preserve">zalanie budynku </t>
  </si>
  <si>
    <t>pożar sadzy w kominie budynku mieszkalnego</t>
  </si>
  <si>
    <t>OC komunikacyjne</t>
  </si>
  <si>
    <t>kolizja drogowa</t>
  </si>
  <si>
    <t>uraz ciała wskutek upadku na oblodzonej nawierzchni drogi</t>
  </si>
  <si>
    <t>Tabela nr 6 - Szkodowość w Gminie Jaraczewo w ostatnich 3 latach</t>
  </si>
  <si>
    <t>do dnia 08.02.2013 r. brak szkód</t>
  </si>
  <si>
    <t>Dewastacja</t>
  </si>
  <si>
    <t>zniszczenie znaków i słupków przez nieznananego sprawcę oraz uszkodzenie przesuwnej bramy wjazdowej wskutek uderzenia przez pojazd mechaniczny</t>
  </si>
  <si>
    <t>04.09.2016</t>
  </si>
  <si>
    <r>
      <t xml:space="preserve">Zespół Szkół w Jaraczewie, ul. Jarocińska 10, 63-233 Jaraczewo: </t>
    </r>
    <r>
      <rPr>
        <b/>
        <sz val="10"/>
        <rFont val="Tahoma"/>
        <family val="2"/>
      </rPr>
      <t>Gimnazjum</t>
    </r>
    <r>
      <rPr>
        <sz val="10"/>
        <rFont val="Tahoma"/>
        <family val="2"/>
      </rPr>
      <t xml:space="preserve">, ul. Jarocińska 10, 63-233 Jaraczewo + </t>
    </r>
    <r>
      <rPr>
        <b/>
        <sz val="10"/>
        <rFont val="Tahoma"/>
        <family val="2"/>
      </rPr>
      <t>Szkoła Podstawowa w Goli</t>
    </r>
    <r>
      <rPr>
        <sz val="10"/>
        <rFont val="Tahoma"/>
        <family val="2"/>
      </rPr>
      <t>, Gola, ul. Szkolna 2, 63-233 Jaraczewo</t>
    </r>
  </si>
  <si>
    <r>
      <t xml:space="preserve">Teren </t>
    </r>
    <r>
      <rPr>
        <b/>
        <sz val="10"/>
        <rFont val="Arial"/>
        <family val="2"/>
      </rPr>
      <t>nie jest</t>
    </r>
    <r>
      <rPr>
        <sz val="10"/>
        <rFont val="Arial"/>
        <family val="2"/>
      </rPr>
      <t xml:space="preserve"> zalewowy</t>
    </r>
  </si>
  <si>
    <t>5. Zespół Szkół w Jaraczewie</t>
  </si>
  <si>
    <t>10. Gminny Ośrodek Kultury</t>
  </si>
  <si>
    <t>Zespół Szkół w Jaraczewie</t>
  </si>
  <si>
    <t>7. Zespół Szkół w Jaraczewie</t>
  </si>
  <si>
    <t>9. Szkoła Podstawowa w Noskowie</t>
  </si>
  <si>
    <t>10. Szkoła Podstawowa w Górze</t>
  </si>
  <si>
    <t>9. Zespół Szkół w Jaraczewie</t>
  </si>
  <si>
    <t>ŁĄCZNIE</t>
  </si>
  <si>
    <t>Rezerwy</t>
  </si>
  <si>
    <t>ogień i inne zdarzenia losowe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</si>
</sst>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  <numFmt numFmtId="183" formatCode="dd/mm/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sz val="10"/>
      <name val="Arial1"/>
      <family val="0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20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14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/>
    </xf>
    <xf numFmtId="44" fontId="0" fillId="0" borderId="10" xfId="67" applyFont="1" applyFill="1" applyBorder="1" applyAlignment="1">
      <alignment horizontal="right" vertical="center" wrapText="1"/>
    </xf>
    <xf numFmtId="44" fontId="0" fillId="0" borderId="10" xfId="67" applyFont="1" applyFill="1" applyBorder="1" applyAlignment="1">
      <alignment vertical="center"/>
    </xf>
    <xf numFmtId="44" fontId="0" fillId="0" borderId="14" xfId="67" applyFont="1" applyFill="1" applyBorder="1" applyAlignment="1">
      <alignment vertical="center"/>
    </xf>
    <xf numFmtId="44" fontId="0" fillId="0" borderId="13" xfId="67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44" fontId="0" fillId="0" borderId="13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/>
    </xf>
    <xf numFmtId="44" fontId="0" fillId="0" borderId="10" xfId="67" applyFont="1" applyFill="1" applyBorder="1" applyAlignment="1">
      <alignment vertical="center" wrapText="1"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 wrapText="1"/>
      <protection/>
    </xf>
    <xf numFmtId="0" fontId="1" fillId="0" borderId="0" xfId="56" applyFont="1" applyAlignment="1">
      <alignment horizontal="right" wrapText="1"/>
      <protection/>
    </xf>
    <xf numFmtId="0" fontId="0" fillId="0" borderId="0" xfId="56" applyFont="1" applyAlignment="1">
      <alignment horizontal="center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168" fontId="1" fillId="34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44" fontId="0" fillId="0" borderId="10" xfId="71" applyFont="1" applyFill="1" applyBorder="1" applyAlignment="1">
      <alignment horizontal="center" vertical="center"/>
    </xf>
    <xf numFmtId="0" fontId="0" fillId="0" borderId="0" xfId="56" applyFont="1" applyFill="1" applyAlignment="1">
      <alignment horizont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44" fontId="1" fillId="0" borderId="10" xfId="56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168" fontId="0" fillId="0" borderId="0" xfId="56" applyNumberFormat="1" applyFont="1" applyAlignment="1">
      <alignment horizontal="center" wrapText="1"/>
      <protection/>
    </xf>
    <xf numFmtId="0" fontId="0" fillId="0" borderId="0" xfId="56" applyFont="1" applyAlignment="1">
      <alignment wrapText="1"/>
      <protection/>
    </xf>
    <xf numFmtId="44" fontId="0" fillId="0" borderId="10" xfId="67" applyFont="1" applyFill="1" applyBorder="1" applyAlignment="1">
      <alignment horizontal="center" vertical="center"/>
    </xf>
    <xf numFmtId="44" fontId="0" fillId="0" borderId="10" xfId="67" applyFont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44" fontId="0" fillId="0" borderId="18" xfId="67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44" fontId="0" fillId="0" borderId="19" xfId="67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4" fontId="1" fillId="0" borderId="10" xfId="67" applyFont="1" applyFill="1" applyBorder="1" applyAlignment="1">
      <alignment vertical="center" wrapText="1"/>
    </xf>
    <xf numFmtId="44" fontId="0" fillId="0" borderId="10" xfId="67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4" fontId="1" fillId="0" borderId="10" xfId="67" applyFont="1" applyFill="1" applyBorder="1" applyAlignment="1">
      <alignment/>
    </xf>
    <xf numFmtId="44" fontId="0" fillId="0" borderId="10" xfId="67" applyFont="1" applyFill="1" applyBorder="1" applyAlignment="1">
      <alignment horizontal="center" vertical="center"/>
    </xf>
    <xf numFmtId="44" fontId="0" fillId="0" borderId="13" xfId="67" applyFont="1" applyFill="1" applyBorder="1" applyAlignment="1">
      <alignment vertical="center" wrapText="1"/>
    </xf>
    <xf numFmtId="44" fontId="1" fillId="0" borderId="10" xfId="67" applyFont="1" applyFill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7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44" fontId="0" fillId="0" borderId="10" xfId="67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3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4" fontId="1" fillId="0" borderId="10" xfId="67" applyFont="1" applyBorder="1" applyAlignment="1">
      <alignment horizontal="right" wrapText="1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44" fontId="1" fillId="0" borderId="10" xfId="67" applyFont="1" applyFill="1" applyBorder="1" applyAlignment="1">
      <alignment horizontal="center" vertical="center"/>
    </xf>
    <xf numFmtId="44" fontId="1" fillId="0" borderId="10" xfId="67" applyFont="1" applyBorder="1" applyAlignment="1">
      <alignment horizontal="right" vertical="top" wrapText="1"/>
    </xf>
    <xf numFmtId="44" fontId="1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6" fillId="36" borderId="21" xfId="6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1" fillId="34" borderId="13" xfId="67" applyFont="1" applyFill="1" applyBorder="1" applyAlignment="1">
      <alignment vertical="center"/>
    </xf>
    <xf numFmtId="44" fontId="1" fillId="37" borderId="10" xfId="67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/>
      <protection/>
    </xf>
    <xf numFmtId="44" fontId="1" fillId="0" borderId="10" xfId="67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34" borderId="10" xfId="67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56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56.57421875" style="0" customWidth="1"/>
    <col min="3" max="3" width="15.8515625" style="0" customWidth="1"/>
    <col min="4" max="4" width="15.140625" style="50" customWidth="1"/>
    <col min="5" max="5" width="13.28125" style="0" customWidth="1"/>
    <col min="6" max="6" width="14.8515625" style="50" customWidth="1"/>
    <col min="7" max="7" width="19.8515625" style="0" customWidth="1"/>
    <col min="8" max="10" width="19.8515625" style="156" customWidth="1"/>
    <col min="11" max="11" width="19.8515625" style="0" customWidth="1"/>
  </cols>
  <sheetData>
    <row r="1" spans="1:5" ht="12.75">
      <c r="A1" s="18" t="s">
        <v>65</v>
      </c>
      <c r="E1" s="61"/>
    </row>
    <row r="3" spans="1:11" ht="45" customHeight="1">
      <c r="A3" s="94" t="s">
        <v>2</v>
      </c>
      <c r="B3" s="94" t="s">
        <v>3</v>
      </c>
      <c r="C3" s="94" t="s">
        <v>4</v>
      </c>
      <c r="D3" s="94" t="s">
        <v>5</v>
      </c>
      <c r="E3" s="95" t="s">
        <v>6</v>
      </c>
      <c r="F3" s="95" t="s">
        <v>33</v>
      </c>
      <c r="G3" s="95" t="s">
        <v>635</v>
      </c>
      <c r="H3" s="95" t="s">
        <v>636</v>
      </c>
      <c r="I3" s="95" t="s">
        <v>34</v>
      </c>
      <c r="J3" s="95" t="s">
        <v>637</v>
      </c>
      <c r="K3" s="95" t="s">
        <v>35</v>
      </c>
    </row>
    <row r="4" spans="1:11" s="70" customFormat="1" ht="57" customHeight="1">
      <c r="A4" s="68">
        <v>1</v>
      </c>
      <c r="B4" s="72" t="s">
        <v>66</v>
      </c>
      <c r="C4" s="33" t="s">
        <v>247</v>
      </c>
      <c r="D4" s="43" t="s">
        <v>248</v>
      </c>
      <c r="E4" s="33">
        <v>31</v>
      </c>
      <c r="F4" s="33" t="s">
        <v>115</v>
      </c>
      <c r="G4" s="32" t="s">
        <v>115</v>
      </c>
      <c r="H4" s="32" t="s">
        <v>249</v>
      </c>
      <c r="I4" s="32" t="s">
        <v>250</v>
      </c>
      <c r="J4" s="32" t="s">
        <v>249</v>
      </c>
      <c r="K4" s="119">
        <v>25784369</v>
      </c>
    </row>
    <row r="5" spans="1:11" s="5" customFormat="1" ht="38.25" customHeight="1">
      <c r="A5" s="68">
        <v>2</v>
      </c>
      <c r="B5" s="41" t="s">
        <v>67</v>
      </c>
      <c r="C5" s="33" t="s">
        <v>217</v>
      </c>
      <c r="D5" s="42">
        <v>250968995</v>
      </c>
      <c r="E5" s="33">
        <v>8</v>
      </c>
      <c r="F5" s="33" t="s">
        <v>115</v>
      </c>
      <c r="G5" s="33" t="s">
        <v>115</v>
      </c>
      <c r="H5" s="33" t="s">
        <v>218</v>
      </c>
      <c r="I5" s="33" t="s">
        <v>219</v>
      </c>
      <c r="J5" s="32" t="s">
        <v>249</v>
      </c>
      <c r="K5" s="118">
        <v>3645142</v>
      </c>
    </row>
    <row r="6" spans="1:11" s="10" customFormat="1" ht="40.5" customHeight="1">
      <c r="A6" s="68">
        <v>3</v>
      </c>
      <c r="B6" s="71" t="s">
        <v>68</v>
      </c>
      <c r="C6" s="2" t="s">
        <v>384</v>
      </c>
      <c r="D6" s="33">
        <v>250958809</v>
      </c>
      <c r="E6" s="33">
        <v>11</v>
      </c>
      <c r="F6" s="33" t="s">
        <v>115</v>
      </c>
      <c r="G6" s="100" t="s">
        <v>385</v>
      </c>
      <c r="H6" s="32" t="s">
        <v>249</v>
      </c>
      <c r="I6" s="33" t="s">
        <v>115</v>
      </c>
      <c r="J6" s="32" t="s">
        <v>249</v>
      </c>
      <c r="K6" s="144">
        <v>2434738</v>
      </c>
    </row>
    <row r="7" spans="1:11" s="10" customFormat="1" ht="21.75" customHeight="1">
      <c r="A7" s="68">
        <v>4</v>
      </c>
      <c r="B7" s="71" t="s">
        <v>69</v>
      </c>
      <c r="C7" s="33" t="s">
        <v>450</v>
      </c>
      <c r="D7" s="43" t="s">
        <v>451</v>
      </c>
      <c r="E7" s="33">
        <v>5</v>
      </c>
      <c r="F7" s="33" t="s">
        <v>115</v>
      </c>
      <c r="G7" s="15" t="s">
        <v>452</v>
      </c>
      <c r="H7" s="15" t="s">
        <v>249</v>
      </c>
      <c r="I7" s="33" t="s">
        <v>219</v>
      </c>
      <c r="J7" s="15" t="s">
        <v>249</v>
      </c>
      <c r="K7" s="77">
        <v>328584</v>
      </c>
    </row>
    <row r="8" spans="1:11" s="10" customFormat="1" ht="21.75" customHeight="1">
      <c r="A8" s="68">
        <v>5</v>
      </c>
      <c r="B8" s="71" t="s">
        <v>73</v>
      </c>
      <c r="C8" s="33" t="s">
        <v>609</v>
      </c>
      <c r="D8" s="43" t="s">
        <v>608</v>
      </c>
      <c r="E8" s="33">
        <v>6</v>
      </c>
      <c r="F8" s="33" t="s">
        <v>115</v>
      </c>
      <c r="G8" s="33" t="s">
        <v>115</v>
      </c>
      <c r="H8" s="33" t="s">
        <v>249</v>
      </c>
      <c r="I8" s="33" t="s">
        <v>115</v>
      </c>
      <c r="J8" s="33" t="s">
        <v>249</v>
      </c>
      <c r="K8" s="77">
        <v>235000</v>
      </c>
    </row>
    <row r="9" spans="1:11" s="10" customFormat="1" ht="26.25" customHeight="1">
      <c r="A9" s="68">
        <v>6</v>
      </c>
      <c r="B9" s="71" t="s">
        <v>74</v>
      </c>
      <c r="C9" s="33" t="s">
        <v>375</v>
      </c>
      <c r="D9" s="44" t="s">
        <v>374</v>
      </c>
      <c r="E9" s="33">
        <v>15</v>
      </c>
      <c r="F9" s="33" t="s">
        <v>115</v>
      </c>
      <c r="G9" s="33" t="s">
        <v>115</v>
      </c>
      <c r="H9" s="32" t="s">
        <v>249</v>
      </c>
      <c r="I9" s="15" t="s">
        <v>370</v>
      </c>
      <c r="J9" s="32" t="s">
        <v>249</v>
      </c>
      <c r="K9" s="141">
        <v>1316601</v>
      </c>
    </row>
    <row r="10" spans="1:11" s="10" customFormat="1" ht="45" customHeight="1">
      <c r="A10" s="68">
        <v>7</v>
      </c>
      <c r="B10" s="71" t="s">
        <v>658</v>
      </c>
      <c r="C10" s="33" t="s">
        <v>482</v>
      </c>
      <c r="D10" s="163" t="s">
        <v>481</v>
      </c>
      <c r="E10" s="33">
        <v>34</v>
      </c>
      <c r="F10" s="33">
        <v>317</v>
      </c>
      <c r="G10" s="33" t="s">
        <v>115</v>
      </c>
      <c r="H10" s="33" t="s">
        <v>249</v>
      </c>
      <c r="I10" s="33" t="s">
        <v>503</v>
      </c>
      <c r="J10" s="33" t="s">
        <v>249</v>
      </c>
      <c r="K10" s="77">
        <v>1846325</v>
      </c>
    </row>
    <row r="11" spans="1:11" s="70" customFormat="1" ht="28.5" customHeight="1">
      <c r="A11" s="68">
        <v>8</v>
      </c>
      <c r="B11" s="71" t="s">
        <v>70</v>
      </c>
      <c r="C11" s="68" t="s">
        <v>468</v>
      </c>
      <c r="D11" s="155" t="s">
        <v>467</v>
      </c>
      <c r="E11" s="32">
        <v>18</v>
      </c>
      <c r="F11" s="32">
        <v>90</v>
      </c>
      <c r="G11" s="68" t="s">
        <v>469</v>
      </c>
      <c r="H11" s="68" t="s">
        <v>249</v>
      </c>
      <c r="I11" s="68" t="s">
        <v>470</v>
      </c>
      <c r="J11" s="32" t="s">
        <v>249</v>
      </c>
      <c r="K11" s="119">
        <v>968263</v>
      </c>
    </row>
    <row r="12" spans="1:11" s="10" customFormat="1" ht="41.25" customHeight="1">
      <c r="A12" s="68">
        <v>9</v>
      </c>
      <c r="B12" s="71" t="s">
        <v>75</v>
      </c>
      <c r="C12" s="15" t="s">
        <v>531</v>
      </c>
      <c r="D12" s="163" t="s">
        <v>532</v>
      </c>
      <c r="E12" s="15">
        <v>33</v>
      </c>
      <c r="F12" s="15">
        <v>299</v>
      </c>
      <c r="G12" s="2" t="s">
        <v>533</v>
      </c>
      <c r="H12" s="2" t="s">
        <v>534</v>
      </c>
      <c r="I12" s="33" t="s">
        <v>535</v>
      </c>
      <c r="J12" s="33" t="s">
        <v>249</v>
      </c>
      <c r="K12" s="164" t="s">
        <v>115</v>
      </c>
    </row>
    <row r="13" spans="1:11" s="70" customFormat="1" ht="24.75" customHeight="1">
      <c r="A13" s="68">
        <v>10</v>
      </c>
      <c r="B13" s="71" t="s">
        <v>71</v>
      </c>
      <c r="C13" s="32" t="s">
        <v>515</v>
      </c>
      <c r="D13" s="155" t="s">
        <v>516</v>
      </c>
      <c r="E13" s="32">
        <v>15</v>
      </c>
      <c r="F13" s="32">
        <v>94</v>
      </c>
      <c r="G13" s="68" t="s">
        <v>469</v>
      </c>
      <c r="H13" s="68" t="s">
        <v>249</v>
      </c>
      <c r="I13" s="68" t="s">
        <v>517</v>
      </c>
      <c r="J13" s="68" t="s">
        <v>249</v>
      </c>
      <c r="K13" s="136">
        <v>812245</v>
      </c>
    </row>
    <row r="14" spans="1:11" s="156" customFormat="1" ht="31.5" customHeight="1">
      <c r="A14" s="68">
        <v>11</v>
      </c>
      <c r="B14" s="72" t="s">
        <v>72</v>
      </c>
      <c r="C14" s="33" t="s">
        <v>561</v>
      </c>
      <c r="D14" s="155" t="s">
        <v>558</v>
      </c>
      <c r="E14" s="32">
        <v>16</v>
      </c>
      <c r="F14" s="32">
        <v>151</v>
      </c>
      <c r="G14" s="40" t="s">
        <v>559</v>
      </c>
      <c r="H14" s="68" t="s">
        <v>249</v>
      </c>
      <c r="I14" s="68" t="s">
        <v>560</v>
      </c>
      <c r="J14" s="68" t="s">
        <v>249</v>
      </c>
      <c r="K14" s="136">
        <v>867244</v>
      </c>
    </row>
    <row r="16" spans="1:2" ht="31.5" customHeight="1">
      <c r="A16" s="73" t="s">
        <v>2</v>
      </c>
      <c r="B16" s="73" t="s">
        <v>246</v>
      </c>
    </row>
    <row r="17" spans="1:2" ht="18" customHeight="1">
      <c r="A17" s="32">
        <v>1</v>
      </c>
      <c r="B17" s="97" t="s">
        <v>659</v>
      </c>
    </row>
    <row r="18" spans="1:2" ht="18" customHeight="1">
      <c r="A18" s="32">
        <v>2</v>
      </c>
      <c r="B18" s="97" t="s">
        <v>251</v>
      </c>
    </row>
    <row r="19" spans="1:2" ht="18" customHeight="1">
      <c r="A19" s="32">
        <v>3</v>
      </c>
      <c r="B19" s="97" t="s">
        <v>252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2"/>
  <sheetViews>
    <sheetView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4.28125" style="11" customWidth="1"/>
    <col min="2" max="2" width="28.7109375" style="9" customWidth="1"/>
    <col min="3" max="3" width="16.421875" style="27" customWidth="1"/>
    <col min="4" max="4" width="16.421875" style="121" customWidth="1"/>
    <col min="5" max="5" width="13.7109375" style="129" customWidth="1"/>
    <col min="6" max="6" width="22.57421875" style="9" customWidth="1"/>
    <col min="7" max="7" width="13.57421875" style="9" customWidth="1"/>
    <col min="8" max="8" width="31.57421875" style="11" customWidth="1"/>
    <col min="9" max="9" width="28.7109375" style="9" customWidth="1"/>
    <col min="10" max="12" width="15.140625" style="9" customWidth="1"/>
    <col min="13" max="14" width="11.00390625" style="9" customWidth="1"/>
    <col min="15" max="15" width="11.57421875" style="9" customWidth="1"/>
    <col min="16" max="18" width="11.00390625" style="9" customWidth="1"/>
    <col min="19" max="25" width="11.28125" style="9" customWidth="1"/>
    <col min="26" max="16384" width="9.140625" style="9" customWidth="1"/>
  </cols>
  <sheetData>
    <row r="1" spans="1:5" ht="12.75">
      <c r="A1" s="82" t="s">
        <v>76</v>
      </c>
      <c r="E1" s="128"/>
    </row>
    <row r="2" spans="1:25" ht="62.25" customHeight="1">
      <c r="A2" s="177" t="s">
        <v>36</v>
      </c>
      <c r="B2" s="177" t="s">
        <v>37</v>
      </c>
      <c r="C2" s="177" t="s">
        <v>38</v>
      </c>
      <c r="D2" s="177" t="s">
        <v>39</v>
      </c>
      <c r="E2" s="177" t="s">
        <v>40</v>
      </c>
      <c r="F2" s="177" t="s">
        <v>57</v>
      </c>
      <c r="G2" s="177" t="s">
        <v>58</v>
      </c>
      <c r="H2" s="177" t="s">
        <v>7</v>
      </c>
      <c r="I2" s="177" t="s">
        <v>8</v>
      </c>
      <c r="J2" s="185" t="s">
        <v>41</v>
      </c>
      <c r="K2" s="185"/>
      <c r="L2" s="185"/>
      <c r="M2" s="177" t="s">
        <v>59</v>
      </c>
      <c r="N2" s="177"/>
      <c r="O2" s="177"/>
      <c r="P2" s="177"/>
      <c r="Q2" s="177"/>
      <c r="R2" s="177"/>
      <c r="S2" s="180" t="s">
        <v>42</v>
      </c>
      <c r="T2" s="180" t="s">
        <v>43</v>
      </c>
      <c r="U2" s="180" t="s">
        <v>512</v>
      </c>
      <c r="V2" s="180" t="s">
        <v>44</v>
      </c>
      <c r="W2" s="180" t="s">
        <v>45</v>
      </c>
      <c r="X2" s="180" t="s">
        <v>46</v>
      </c>
      <c r="Y2" s="180" t="s">
        <v>47</v>
      </c>
    </row>
    <row r="3" spans="1:25" ht="62.25" customHeight="1">
      <c r="A3" s="177"/>
      <c r="B3" s="177"/>
      <c r="C3" s="177"/>
      <c r="D3" s="177"/>
      <c r="E3" s="177"/>
      <c r="F3" s="177"/>
      <c r="G3" s="177"/>
      <c r="H3" s="177"/>
      <c r="I3" s="177"/>
      <c r="J3" s="151" t="s">
        <v>48</v>
      </c>
      <c r="K3" s="151" t="s">
        <v>49</v>
      </c>
      <c r="L3" s="151" t="s">
        <v>50</v>
      </c>
      <c r="M3" s="3" t="s">
        <v>51</v>
      </c>
      <c r="N3" s="3" t="s">
        <v>52</v>
      </c>
      <c r="O3" s="3" t="s">
        <v>53</v>
      </c>
      <c r="P3" s="3" t="s">
        <v>54</v>
      </c>
      <c r="Q3" s="3" t="s">
        <v>55</v>
      </c>
      <c r="R3" s="3" t="s">
        <v>56</v>
      </c>
      <c r="S3" s="180"/>
      <c r="T3" s="180"/>
      <c r="U3" s="180"/>
      <c r="V3" s="180"/>
      <c r="W3" s="180"/>
      <c r="X3" s="180"/>
      <c r="Y3" s="180"/>
    </row>
    <row r="4" spans="1:25" ht="13.5" customHeight="1">
      <c r="A4" s="181" t="s">
        <v>78</v>
      </c>
      <c r="B4" s="181"/>
      <c r="C4" s="181"/>
      <c r="D4" s="181"/>
      <c r="E4" s="124"/>
      <c r="F4" s="64"/>
      <c r="G4" s="64"/>
      <c r="H4" s="14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13" customFormat="1" ht="12.75">
      <c r="A5" s="2">
        <v>1</v>
      </c>
      <c r="B5" s="1" t="s">
        <v>253</v>
      </c>
      <c r="C5" s="2" t="s">
        <v>399</v>
      </c>
      <c r="D5" s="2" t="s">
        <v>249</v>
      </c>
      <c r="E5" s="2">
        <v>1960</v>
      </c>
      <c r="F5" s="102">
        <v>33256.21</v>
      </c>
      <c r="G5" s="2" t="s">
        <v>268</v>
      </c>
      <c r="H5" s="127" t="s">
        <v>270</v>
      </c>
      <c r="I5" s="1" t="s">
        <v>271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3" customFormat="1" ht="12.75">
      <c r="A6" s="2">
        <v>2</v>
      </c>
      <c r="B6" s="1" t="s">
        <v>253</v>
      </c>
      <c r="C6" s="2" t="s">
        <v>399</v>
      </c>
      <c r="D6" s="2" t="s">
        <v>249</v>
      </c>
      <c r="E6" s="2">
        <v>1972</v>
      </c>
      <c r="F6" s="102">
        <v>54728.75</v>
      </c>
      <c r="G6" s="2" t="s">
        <v>268</v>
      </c>
      <c r="H6" s="126" t="s">
        <v>270</v>
      </c>
      <c r="I6" s="1" t="s">
        <v>272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13" customFormat="1" ht="12.75">
      <c r="A7" s="2">
        <v>3</v>
      </c>
      <c r="B7" s="1" t="s">
        <v>253</v>
      </c>
      <c r="C7" s="2" t="s">
        <v>399</v>
      </c>
      <c r="D7" s="2" t="s">
        <v>249</v>
      </c>
      <c r="E7" s="2">
        <v>1965</v>
      </c>
      <c r="F7" s="102">
        <v>63724.81</v>
      </c>
      <c r="G7" s="2" t="s">
        <v>268</v>
      </c>
      <c r="H7" s="126" t="s">
        <v>270</v>
      </c>
      <c r="I7" s="1" t="s">
        <v>273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3" customFormat="1" ht="38.25">
      <c r="A8" s="2">
        <v>4</v>
      </c>
      <c r="B8" s="1" t="s">
        <v>254</v>
      </c>
      <c r="C8" s="2" t="s">
        <v>399</v>
      </c>
      <c r="D8" s="2" t="s">
        <v>249</v>
      </c>
      <c r="E8" s="2" t="s">
        <v>259</v>
      </c>
      <c r="F8" s="102">
        <v>433037.56</v>
      </c>
      <c r="G8" s="2" t="s">
        <v>268</v>
      </c>
      <c r="H8" s="126" t="s">
        <v>270</v>
      </c>
      <c r="I8" s="1" t="s">
        <v>274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13" customFormat="1" ht="38.25">
      <c r="A9" s="2">
        <v>5</v>
      </c>
      <c r="B9" s="1" t="s">
        <v>254</v>
      </c>
      <c r="C9" s="2" t="s">
        <v>399</v>
      </c>
      <c r="D9" s="2" t="s">
        <v>249</v>
      </c>
      <c r="E9" s="2" t="s">
        <v>260</v>
      </c>
      <c r="F9" s="102">
        <v>660267.35</v>
      </c>
      <c r="G9" s="2" t="s">
        <v>268</v>
      </c>
      <c r="H9" s="126" t="s">
        <v>270</v>
      </c>
      <c r="I9" s="1" t="s">
        <v>275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3" customFormat="1" ht="12.75">
      <c r="A10" s="2">
        <v>6</v>
      </c>
      <c r="B10" s="1" t="s">
        <v>254</v>
      </c>
      <c r="C10" s="2" t="s">
        <v>399</v>
      </c>
      <c r="D10" s="2" t="s">
        <v>249</v>
      </c>
      <c r="E10" s="2">
        <v>1945</v>
      </c>
      <c r="F10" s="102">
        <v>36360.4</v>
      </c>
      <c r="G10" s="2" t="s">
        <v>268</v>
      </c>
      <c r="H10" s="126" t="s">
        <v>270</v>
      </c>
      <c r="I10" s="1" t="s">
        <v>276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13" customFormat="1" ht="38.25">
      <c r="A11" s="2">
        <v>7</v>
      </c>
      <c r="B11" s="1" t="s">
        <v>254</v>
      </c>
      <c r="C11" s="2" t="s">
        <v>399</v>
      </c>
      <c r="D11" s="2" t="s">
        <v>249</v>
      </c>
      <c r="E11" s="2" t="s">
        <v>261</v>
      </c>
      <c r="F11" s="102">
        <v>182740.84</v>
      </c>
      <c r="G11" s="2" t="s">
        <v>268</v>
      </c>
      <c r="H11" s="126" t="s">
        <v>270</v>
      </c>
      <c r="I11" s="1" t="s">
        <v>277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13" customFormat="1" ht="38.25">
      <c r="A12" s="2">
        <v>8</v>
      </c>
      <c r="B12" s="1" t="s">
        <v>254</v>
      </c>
      <c r="C12" s="2" t="s">
        <v>399</v>
      </c>
      <c r="D12" s="2" t="s">
        <v>249</v>
      </c>
      <c r="E12" s="2" t="s">
        <v>262</v>
      </c>
      <c r="F12" s="102">
        <v>243072.89</v>
      </c>
      <c r="G12" s="2" t="s">
        <v>268</v>
      </c>
      <c r="H12" s="126" t="s">
        <v>270</v>
      </c>
      <c r="I12" s="1" t="s">
        <v>278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3" customFormat="1" ht="12.75">
      <c r="A13" s="2">
        <v>9</v>
      </c>
      <c r="B13" s="1" t="s">
        <v>254</v>
      </c>
      <c r="C13" s="2" t="s">
        <v>399</v>
      </c>
      <c r="D13" s="2" t="s">
        <v>249</v>
      </c>
      <c r="E13" s="2">
        <v>1971</v>
      </c>
      <c r="F13" s="102">
        <v>11760.13</v>
      </c>
      <c r="G13" s="2" t="s">
        <v>268</v>
      </c>
      <c r="H13" s="126" t="s">
        <v>270</v>
      </c>
      <c r="I13" s="1" t="s">
        <v>279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3" customFormat="1" ht="12.75">
      <c r="A14" s="2">
        <v>10</v>
      </c>
      <c r="B14" s="1" t="s">
        <v>254</v>
      </c>
      <c r="C14" s="2" t="s">
        <v>399</v>
      </c>
      <c r="D14" s="2" t="s">
        <v>249</v>
      </c>
      <c r="E14" s="2">
        <v>1977</v>
      </c>
      <c r="F14" s="102">
        <v>343601.6</v>
      </c>
      <c r="G14" s="2" t="s">
        <v>268</v>
      </c>
      <c r="H14" s="126" t="s">
        <v>270</v>
      </c>
      <c r="I14" s="1" t="s">
        <v>280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3" customFormat="1" ht="38.25">
      <c r="A15" s="2">
        <v>11</v>
      </c>
      <c r="B15" s="1" t="s">
        <v>254</v>
      </c>
      <c r="C15" s="2" t="s">
        <v>399</v>
      </c>
      <c r="D15" s="2" t="s">
        <v>249</v>
      </c>
      <c r="E15" s="2" t="s">
        <v>263</v>
      </c>
      <c r="F15" s="102">
        <v>641795.42</v>
      </c>
      <c r="G15" s="2" t="s">
        <v>268</v>
      </c>
      <c r="H15" s="126" t="s">
        <v>270</v>
      </c>
      <c r="I15" s="1" t="s">
        <v>281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3" customFormat="1" ht="38.25">
      <c r="A16" s="2">
        <v>12</v>
      </c>
      <c r="B16" s="1" t="s">
        <v>254</v>
      </c>
      <c r="C16" s="2" t="s">
        <v>399</v>
      </c>
      <c r="D16" s="2" t="s">
        <v>249</v>
      </c>
      <c r="E16" s="2" t="s">
        <v>264</v>
      </c>
      <c r="F16" s="102">
        <v>712173.75</v>
      </c>
      <c r="G16" s="2" t="s">
        <v>268</v>
      </c>
      <c r="H16" s="126" t="s">
        <v>270</v>
      </c>
      <c r="I16" s="1" t="s">
        <v>282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13" customFormat="1" ht="38.25">
      <c r="A17" s="2">
        <v>13</v>
      </c>
      <c r="B17" s="1" t="s">
        <v>254</v>
      </c>
      <c r="C17" s="2" t="s">
        <v>399</v>
      </c>
      <c r="D17" s="2" t="s">
        <v>249</v>
      </c>
      <c r="E17" s="2" t="s">
        <v>265</v>
      </c>
      <c r="F17" s="102">
        <v>273871.72</v>
      </c>
      <c r="G17" s="2" t="s">
        <v>268</v>
      </c>
      <c r="H17" s="126" t="s">
        <v>270</v>
      </c>
      <c r="I17" s="1" t="s">
        <v>283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3" customFormat="1" ht="38.25">
      <c r="A18" s="2">
        <v>14</v>
      </c>
      <c r="B18" s="1" t="s">
        <v>254</v>
      </c>
      <c r="C18" s="2" t="s">
        <v>399</v>
      </c>
      <c r="D18" s="2" t="s">
        <v>249</v>
      </c>
      <c r="E18" s="2" t="s">
        <v>266</v>
      </c>
      <c r="F18" s="102">
        <v>39474.49</v>
      </c>
      <c r="G18" s="2" t="s">
        <v>268</v>
      </c>
      <c r="H18" s="126" t="s">
        <v>270</v>
      </c>
      <c r="I18" s="1" t="s">
        <v>284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3" customFormat="1" ht="12.75">
      <c r="A19" s="2">
        <v>15</v>
      </c>
      <c r="B19" s="1" t="s">
        <v>254</v>
      </c>
      <c r="C19" s="2" t="s">
        <v>399</v>
      </c>
      <c r="D19" s="2" t="s">
        <v>249</v>
      </c>
      <c r="E19" s="2">
        <v>2012</v>
      </c>
      <c r="F19" s="102">
        <v>258294.13</v>
      </c>
      <c r="G19" s="2" t="s">
        <v>268</v>
      </c>
      <c r="H19" s="126" t="s">
        <v>270</v>
      </c>
      <c r="I19" s="1" t="s">
        <v>285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13" customFormat="1" ht="12.75">
      <c r="A20" s="2">
        <v>16</v>
      </c>
      <c r="B20" s="1" t="s">
        <v>255</v>
      </c>
      <c r="C20" s="2" t="s">
        <v>399</v>
      </c>
      <c r="D20" s="2" t="s">
        <v>249</v>
      </c>
      <c r="E20" s="2">
        <v>2012</v>
      </c>
      <c r="F20" s="102">
        <v>606803.87</v>
      </c>
      <c r="G20" s="2" t="s">
        <v>268</v>
      </c>
      <c r="H20" s="126" t="s">
        <v>270</v>
      </c>
      <c r="I20" s="1" t="s">
        <v>288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3" customFormat="1" ht="38.25">
      <c r="A21" s="2">
        <v>17</v>
      </c>
      <c r="B21" s="120" t="s">
        <v>256</v>
      </c>
      <c r="C21" s="2" t="s">
        <v>399</v>
      </c>
      <c r="D21" s="2" t="s">
        <v>249</v>
      </c>
      <c r="E21" s="125" t="s">
        <v>267</v>
      </c>
      <c r="F21" s="123">
        <v>10000</v>
      </c>
      <c r="G21" s="2" t="s">
        <v>268</v>
      </c>
      <c r="H21" s="126"/>
      <c r="I21" s="120" t="s">
        <v>286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13" customFormat="1" ht="12.75">
      <c r="A22" s="2">
        <v>18</v>
      </c>
      <c r="B22" s="1" t="s">
        <v>257</v>
      </c>
      <c r="C22" s="2" t="s">
        <v>399</v>
      </c>
      <c r="D22" s="2" t="s">
        <v>249</v>
      </c>
      <c r="E22" s="2">
        <v>2008</v>
      </c>
      <c r="F22" s="102">
        <v>132361.58</v>
      </c>
      <c r="G22" s="2" t="s">
        <v>268</v>
      </c>
      <c r="H22" s="126" t="s">
        <v>270</v>
      </c>
      <c r="I22" s="1" t="s">
        <v>289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13" customFormat="1" ht="25.5">
      <c r="A23" s="2">
        <v>19</v>
      </c>
      <c r="B23" s="1" t="s">
        <v>258</v>
      </c>
      <c r="C23" s="2" t="s">
        <v>399</v>
      </c>
      <c r="D23" s="2" t="s">
        <v>249</v>
      </c>
      <c r="E23" s="2">
        <v>1975</v>
      </c>
      <c r="F23" s="102">
        <v>706057.62</v>
      </c>
      <c r="G23" s="2" t="s">
        <v>268</v>
      </c>
      <c r="H23" s="126" t="s">
        <v>287</v>
      </c>
      <c r="I23" s="1" t="s">
        <v>289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13" customFormat="1" ht="12.75">
      <c r="A24" s="2">
        <v>20</v>
      </c>
      <c r="B24" s="1" t="s">
        <v>269</v>
      </c>
      <c r="C24" s="2" t="s">
        <v>399</v>
      </c>
      <c r="D24" s="2" t="s">
        <v>249</v>
      </c>
      <c r="E24" s="2"/>
      <c r="F24" s="102">
        <v>2791.1</v>
      </c>
      <c r="G24" s="2" t="s">
        <v>268</v>
      </c>
      <c r="H24" s="33" t="s">
        <v>115</v>
      </c>
      <c r="I24" s="1" t="s">
        <v>290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13" customFormat="1" ht="12.75">
      <c r="A25" s="2">
        <v>21</v>
      </c>
      <c r="B25" s="1" t="s">
        <v>269</v>
      </c>
      <c r="C25" s="2" t="s">
        <v>399</v>
      </c>
      <c r="D25" s="2" t="s">
        <v>249</v>
      </c>
      <c r="E25" s="2"/>
      <c r="F25" s="102">
        <v>3669.88</v>
      </c>
      <c r="G25" s="2" t="s">
        <v>268</v>
      </c>
      <c r="H25" s="33" t="s">
        <v>115</v>
      </c>
      <c r="I25" s="1" t="s">
        <v>273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13" customFormat="1" ht="12.75">
      <c r="A26" s="2">
        <v>22</v>
      </c>
      <c r="B26" s="1" t="s">
        <v>269</v>
      </c>
      <c r="C26" s="2" t="s">
        <v>399</v>
      </c>
      <c r="D26" s="2" t="s">
        <v>249</v>
      </c>
      <c r="E26" s="2"/>
      <c r="F26" s="102">
        <v>3669.88</v>
      </c>
      <c r="G26" s="2" t="s">
        <v>268</v>
      </c>
      <c r="H26" s="33" t="s">
        <v>115</v>
      </c>
      <c r="I26" s="1" t="s">
        <v>273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13" customFormat="1" ht="12.75">
      <c r="A27" s="2">
        <v>23</v>
      </c>
      <c r="B27" s="1" t="s">
        <v>269</v>
      </c>
      <c r="C27" s="2" t="s">
        <v>399</v>
      </c>
      <c r="D27" s="2" t="s">
        <v>249</v>
      </c>
      <c r="E27" s="2"/>
      <c r="F27" s="102">
        <v>2757.2</v>
      </c>
      <c r="G27" s="2" t="s">
        <v>268</v>
      </c>
      <c r="H27" s="33" t="s">
        <v>115</v>
      </c>
      <c r="I27" s="1" t="s">
        <v>276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s="13" customFormat="1" ht="12.75">
      <c r="A28" s="2">
        <v>24</v>
      </c>
      <c r="B28" s="1" t="s">
        <v>269</v>
      </c>
      <c r="C28" s="2" t="s">
        <v>399</v>
      </c>
      <c r="D28" s="2" t="s">
        <v>249</v>
      </c>
      <c r="E28" s="2">
        <v>1995</v>
      </c>
      <c r="F28" s="102">
        <v>5526.6</v>
      </c>
      <c r="G28" s="2" t="s">
        <v>268</v>
      </c>
      <c r="H28" s="33" t="s">
        <v>115</v>
      </c>
      <c r="I28" s="1" t="s">
        <v>282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s="13" customFormat="1" ht="12.75">
      <c r="A29" s="2">
        <v>25</v>
      </c>
      <c r="B29" s="1" t="s">
        <v>269</v>
      </c>
      <c r="C29" s="2" t="s">
        <v>399</v>
      </c>
      <c r="D29" s="2" t="s">
        <v>249</v>
      </c>
      <c r="E29" s="2">
        <v>1995</v>
      </c>
      <c r="F29" s="102">
        <v>3455.6</v>
      </c>
      <c r="G29" s="2" t="s">
        <v>268</v>
      </c>
      <c r="H29" s="33" t="s">
        <v>115</v>
      </c>
      <c r="I29" s="1" t="s">
        <v>273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s="13" customFormat="1" ht="12.75">
      <c r="A30" s="2">
        <v>26</v>
      </c>
      <c r="B30" s="1" t="s">
        <v>269</v>
      </c>
      <c r="C30" s="2" t="s">
        <v>399</v>
      </c>
      <c r="D30" s="2" t="s">
        <v>249</v>
      </c>
      <c r="E30" s="2">
        <v>1998</v>
      </c>
      <c r="F30" s="102">
        <v>3831</v>
      </c>
      <c r="G30" s="2" t="s">
        <v>268</v>
      </c>
      <c r="H30" s="33" t="s">
        <v>115</v>
      </c>
      <c r="I30" s="1" t="s">
        <v>274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13" customFormat="1" ht="12.75">
      <c r="A31" s="2">
        <v>27</v>
      </c>
      <c r="B31" s="1" t="s">
        <v>269</v>
      </c>
      <c r="C31" s="2" t="s">
        <v>399</v>
      </c>
      <c r="D31" s="2" t="s">
        <v>249</v>
      </c>
      <c r="E31" s="2">
        <v>1998</v>
      </c>
      <c r="F31" s="102">
        <v>3831</v>
      </c>
      <c r="G31" s="2" t="s">
        <v>268</v>
      </c>
      <c r="H31" s="33" t="s">
        <v>115</v>
      </c>
      <c r="I31" s="1" t="s">
        <v>274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s="13" customFormat="1" ht="12.75">
      <c r="A32" s="2">
        <v>28</v>
      </c>
      <c r="B32" s="1" t="s">
        <v>269</v>
      </c>
      <c r="C32" s="2" t="s">
        <v>399</v>
      </c>
      <c r="D32" s="2" t="s">
        <v>249</v>
      </c>
      <c r="E32" s="2">
        <v>1998</v>
      </c>
      <c r="F32" s="102">
        <v>4331</v>
      </c>
      <c r="G32" s="2" t="s">
        <v>268</v>
      </c>
      <c r="H32" s="33" t="s">
        <v>115</v>
      </c>
      <c r="I32" s="1" t="s">
        <v>285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s="13" customFormat="1" ht="12.75">
      <c r="A33" s="2">
        <v>29</v>
      </c>
      <c r="B33" s="1" t="s">
        <v>269</v>
      </c>
      <c r="C33" s="2" t="s">
        <v>399</v>
      </c>
      <c r="D33" s="2" t="s">
        <v>249</v>
      </c>
      <c r="E33" s="2">
        <v>1999</v>
      </c>
      <c r="F33" s="102">
        <v>4331</v>
      </c>
      <c r="G33" s="2" t="s">
        <v>268</v>
      </c>
      <c r="H33" s="33" t="s">
        <v>115</v>
      </c>
      <c r="I33" s="1" t="s">
        <v>277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s="13" customFormat="1" ht="12.75">
      <c r="A34" s="2">
        <v>30</v>
      </c>
      <c r="B34" s="1" t="s">
        <v>269</v>
      </c>
      <c r="C34" s="2" t="s">
        <v>399</v>
      </c>
      <c r="D34" s="2" t="s">
        <v>249</v>
      </c>
      <c r="E34" s="2">
        <v>2000</v>
      </c>
      <c r="F34" s="102">
        <v>2935.98</v>
      </c>
      <c r="G34" s="2" t="s">
        <v>268</v>
      </c>
      <c r="H34" s="33" t="s">
        <v>115</v>
      </c>
      <c r="I34" s="1" t="s">
        <v>280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s="13" customFormat="1" ht="12.75">
      <c r="A35" s="2">
        <v>31</v>
      </c>
      <c r="B35" s="1" t="s">
        <v>269</v>
      </c>
      <c r="C35" s="2" t="s">
        <v>399</v>
      </c>
      <c r="D35" s="2" t="s">
        <v>249</v>
      </c>
      <c r="E35" s="2">
        <v>2000</v>
      </c>
      <c r="F35" s="102">
        <v>4416</v>
      </c>
      <c r="G35" s="2" t="s">
        <v>268</v>
      </c>
      <c r="H35" s="33" t="s">
        <v>115</v>
      </c>
      <c r="I35" s="1" t="s">
        <v>275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13" customFormat="1" ht="12.75">
      <c r="A36" s="2">
        <v>32</v>
      </c>
      <c r="B36" s="1" t="s">
        <v>269</v>
      </c>
      <c r="C36" s="2" t="s">
        <v>399</v>
      </c>
      <c r="D36" s="2" t="s">
        <v>249</v>
      </c>
      <c r="E36" s="2">
        <v>2001</v>
      </c>
      <c r="F36" s="102">
        <v>4012</v>
      </c>
      <c r="G36" s="2" t="s">
        <v>268</v>
      </c>
      <c r="H36" s="33" t="s">
        <v>115</v>
      </c>
      <c r="I36" s="1" t="s">
        <v>291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s="13" customFormat="1" ht="12.75">
      <c r="A37" s="2">
        <v>33</v>
      </c>
      <c r="B37" s="1" t="s">
        <v>269</v>
      </c>
      <c r="C37" s="2" t="s">
        <v>399</v>
      </c>
      <c r="D37" s="2" t="s">
        <v>249</v>
      </c>
      <c r="E37" s="2">
        <v>2001</v>
      </c>
      <c r="F37" s="102">
        <v>4011.99</v>
      </c>
      <c r="G37" s="2" t="s">
        <v>268</v>
      </c>
      <c r="H37" s="33" t="s">
        <v>115</v>
      </c>
      <c r="I37" s="1" t="s">
        <v>284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s="13" customFormat="1" ht="12.75">
      <c r="A38" s="2">
        <v>34</v>
      </c>
      <c r="B38" s="1" t="s">
        <v>269</v>
      </c>
      <c r="C38" s="2" t="s">
        <v>399</v>
      </c>
      <c r="D38" s="2" t="s">
        <v>249</v>
      </c>
      <c r="E38" s="2">
        <v>2001</v>
      </c>
      <c r="F38" s="102">
        <v>4012</v>
      </c>
      <c r="G38" s="2" t="s">
        <v>268</v>
      </c>
      <c r="H38" s="33" t="s">
        <v>115</v>
      </c>
      <c r="I38" s="1" t="s">
        <v>292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13" customFormat="1" ht="12.75">
      <c r="A39" s="2">
        <v>35</v>
      </c>
      <c r="B39" s="1" t="s">
        <v>269</v>
      </c>
      <c r="C39" s="2" t="s">
        <v>399</v>
      </c>
      <c r="D39" s="2" t="s">
        <v>249</v>
      </c>
      <c r="E39" s="2">
        <v>2002</v>
      </c>
      <c r="F39" s="102">
        <v>4807.57</v>
      </c>
      <c r="G39" s="2" t="s">
        <v>268</v>
      </c>
      <c r="H39" s="33" t="s">
        <v>115</v>
      </c>
      <c r="I39" s="1" t="s">
        <v>281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s="13" customFormat="1" ht="12.75">
      <c r="A40" s="2">
        <v>36</v>
      </c>
      <c r="B40" s="1" t="s">
        <v>269</v>
      </c>
      <c r="C40" s="2" t="s">
        <v>399</v>
      </c>
      <c r="D40" s="2" t="s">
        <v>249</v>
      </c>
      <c r="E40" s="2">
        <v>2002</v>
      </c>
      <c r="F40" s="102">
        <v>7597.75</v>
      </c>
      <c r="G40" s="2" t="s">
        <v>268</v>
      </c>
      <c r="H40" s="33" t="s">
        <v>115</v>
      </c>
      <c r="I40" s="1" t="s">
        <v>273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s="13" customFormat="1" ht="12.75">
      <c r="A41" s="2">
        <v>37</v>
      </c>
      <c r="B41" s="1" t="s">
        <v>269</v>
      </c>
      <c r="C41" s="2" t="s">
        <v>399</v>
      </c>
      <c r="D41" s="2" t="s">
        <v>249</v>
      </c>
      <c r="E41" s="2">
        <v>2003</v>
      </c>
      <c r="F41" s="102">
        <v>4520</v>
      </c>
      <c r="G41" s="2" t="s">
        <v>268</v>
      </c>
      <c r="H41" s="33" t="s">
        <v>115</v>
      </c>
      <c r="I41" s="1" t="s">
        <v>278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s="13" customFormat="1" ht="12.75">
      <c r="A42" s="2">
        <v>38</v>
      </c>
      <c r="B42" s="1" t="s">
        <v>269</v>
      </c>
      <c r="C42" s="2" t="s">
        <v>399</v>
      </c>
      <c r="D42" s="2" t="s">
        <v>249</v>
      </c>
      <c r="E42" s="2">
        <v>2004</v>
      </c>
      <c r="F42" s="102">
        <v>6056.26</v>
      </c>
      <c r="G42" s="2" t="s">
        <v>268</v>
      </c>
      <c r="H42" s="33" t="s">
        <v>115</v>
      </c>
      <c r="I42" s="1" t="s">
        <v>277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13" customFormat="1" ht="12.75">
      <c r="A43" s="2">
        <v>39</v>
      </c>
      <c r="B43" s="1" t="s">
        <v>269</v>
      </c>
      <c r="C43" s="2" t="s">
        <v>399</v>
      </c>
      <c r="D43" s="2" t="s">
        <v>249</v>
      </c>
      <c r="E43" s="2">
        <v>2004</v>
      </c>
      <c r="F43" s="102">
        <v>5912.08</v>
      </c>
      <c r="G43" s="2" t="s">
        <v>268</v>
      </c>
      <c r="H43" s="33" t="s">
        <v>115</v>
      </c>
      <c r="I43" s="1" t="s">
        <v>278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s="13" customFormat="1" ht="12.75">
      <c r="A44" s="2">
        <v>40</v>
      </c>
      <c r="B44" s="1" t="s">
        <v>269</v>
      </c>
      <c r="C44" s="2" t="s">
        <v>399</v>
      </c>
      <c r="D44" s="2" t="s">
        <v>249</v>
      </c>
      <c r="E44" s="2">
        <v>2005</v>
      </c>
      <c r="F44" s="102">
        <v>3906.4</v>
      </c>
      <c r="G44" s="2" t="s">
        <v>268</v>
      </c>
      <c r="H44" s="33" t="s">
        <v>115</v>
      </c>
      <c r="I44" s="1" t="s">
        <v>278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13" customFormat="1" ht="12.75">
      <c r="A45" s="2">
        <v>41</v>
      </c>
      <c r="B45" s="1" t="s">
        <v>269</v>
      </c>
      <c r="C45" s="2" t="s">
        <v>399</v>
      </c>
      <c r="D45" s="2" t="s">
        <v>249</v>
      </c>
      <c r="E45" s="2">
        <v>2006</v>
      </c>
      <c r="F45" s="102">
        <v>5060</v>
      </c>
      <c r="G45" s="2" t="s">
        <v>268</v>
      </c>
      <c r="H45" s="33" t="s">
        <v>115</v>
      </c>
      <c r="I45" s="1" t="s">
        <v>281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s="13" customFormat="1" ht="12.75">
      <c r="A46" s="2">
        <v>42</v>
      </c>
      <c r="B46" s="1" t="s">
        <v>269</v>
      </c>
      <c r="C46" s="2" t="s">
        <v>399</v>
      </c>
      <c r="D46" s="2" t="s">
        <v>249</v>
      </c>
      <c r="E46" s="2">
        <v>2006</v>
      </c>
      <c r="F46" s="102">
        <v>6160</v>
      </c>
      <c r="G46" s="2" t="s">
        <v>268</v>
      </c>
      <c r="H46" s="33" t="s">
        <v>115</v>
      </c>
      <c r="I46" s="1" t="s">
        <v>291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s="13" customFormat="1" ht="12.75">
      <c r="A47" s="2">
        <v>43</v>
      </c>
      <c r="B47" s="1" t="s">
        <v>269</v>
      </c>
      <c r="C47" s="2" t="s">
        <v>399</v>
      </c>
      <c r="D47" s="2" t="s">
        <v>249</v>
      </c>
      <c r="E47" s="2">
        <v>2006</v>
      </c>
      <c r="F47" s="102">
        <v>6709</v>
      </c>
      <c r="G47" s="2" t="s">
        <v>268</v>
      </c>
      <c r="H47" s="33" t="s">
        <v>115</v>
      </c>
      <c r="I47" s="1" t="s">
        <v>293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s="13" customFormat="1" ht="12.75">
      <c r="A48" s="2">
        <v>44</v>
      </c>
      <c r="B48" s="1" t="s">
        <v>269</v>
      </c>
      <c r="C48" s="2" t="s">
        <v>399</v>
      </c>
      <c r="D48" s="2" t="s">
        <v>249</v>
      </c>
      <c r="E48" s="2">
        <v>2006</v>
      </c>
      <c r="F48" s="102">
        <v>7209</v>
      </c>
      <c r="G48" s="2" t="s">
        <v>268</v>
      </c>
      <c r="H48" s="33" t="s">
        <v>115</v>
      </c>
      <c r="I48" s="1" t="s">
        <v>294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13" customFormat="1" ht="12.75">
      <c r="A49" s="2">
        <v>45</v>
      </c>
      <c r="B49" s="1" t="s">
        <v>269</v>
      </c>
      <c r="C49" s="2" t="s">
        <v>399</v>
      </c>
      <c r="D49" s="2" t="s">
        <v>249</v>
      </c>
      <c r="E49" s="2">
        <v>2007</v>
      </c>
      <c r="F49" s="102">
        <v>2500</v>
      </c>
      <c r="G49" s="2" t="s">
        <v>268</v>
      </c>
      <c r="H49" s="33" t="s">
        <v>115</v>
      </c>
      <c r="I49" s="1" t="s">
        <v>290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13" customFormat="1" ht="12.75">
      <c r="A50" s="2">
        <v>46</v>
      </c>
      <c r="B50" s="1" t="s">
        <v>269</v>
      </c>
      <c r="C50" s="2" t="s">
        <v>399</v>
      </c>
      <c r="D50" s="2" t="s">
        <v>249</v>
      </c>
      <c r="E50" s="2">
        <v>2007</v>
      </c>
      <c r="F50" s="102">
        <v>7298.08</v>
      </c>
      <c r="G50" s="2" t="s">
        <v>268</v>
      </c>
      <c r="H50" s="33" t="s">
        <v>115</v>
      </c>
      <c r="I50" s="1" t="s">
        <v>275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s="13" customFormat="1" ht="12.75">
      <c r="A51" s="2">
        <v>47</v>
      </c>
      <c r="B51" s="1" t="s">
        <v>269</v>
      </c>
      <c r="C51" s="2" t="s">
        <v>399</v>
      </c>
      <c r="D51" s="2" t="s">
        <v>249</v>
      </c>
      <c r="E51" s="2">
        <v>2008</v>
      </c>
      <c r="F51" s="102">
        <v>4600</v>
      </c>
      <c r="G51" s="2" t="s">
        <v>268</v>
      </c>
      <c r="H51" s="33" t="s">
        <v>115</v>
      </c>
      <c r="I51" s="1" t="s">
        <v>273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s="13" customFormat="1" ht="12.75">
      <c r="A52" s="2">
        <v>48</v>
      </c>
      <c r="B52" s="1" t="s">
        <v>269</v>
      </c>
      <c r="C52" s="2" t="s">
        <v>399</v>
      </c>
      <c r="D52" s="2" t="s">
        <v>249</v>
      </c>
      <c r="E52" s="2">
        <v>2008</v>
      </c>
      <c r="F52" s="102">
        <v>6243.17</v>
      </c>
      <c r="G52" s="2" t="s">
        <v>268</v>
      </c>
      <c r="H52" s="33" t="s">
        <v>115</v>
      </c>
      <c r="I52" s="1" t="s">
        <v>281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s="13" customFormat="1" ht="12.75">
      <c r="A53" s="2">
        <v>49</v>
      </c>
      <c r="B53" s="1" t="s">
        <v>269</v>
      </c>
      <c r="C53" s="2" t="s">
        <v>399</v>
      </c>
      <c r="D53" s="2" t="s">
        <v>249</v>
      </c>
      <c r="E53" s="2">
        <v>2008</v>
      </c>
      <c r="F53" s="102">
        <v>5133.6</v>
      </c>
      <c r="G53" s="2" t="s">
        <v>268</v>
      </c>
      <c r="H53" s="33" t="s">
        <v>115</v>
      </c>
      <c r="I53" s="1" t="s">
        <v>275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13" customFormat="1" ht="12.75">
      <c r="A54" s="2">
        <v>50</v>
      </c>
      <c r="B54" s="1" t="s">
        <v>269</v>
      </c>
      <c r="C54" s="2" t="s">
        <v>399</v>
      </c>
      <c r="D54" s="2" t="s">
        <v>249</v>
      </c>
      <c r="E54" s="2">
        <v>2008</v>
      </c>
      <c r="F54" s="102">
        <v>6799.7</v>
      </c>
      <c r="G54" s="2" t="s">
        <v>268</v>
      </c>
      <c r="H54" s="33" t="s">
        <v>115</v>
      </c>
      <c r="I54" s="1" t="s">
        <v>281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3" customFormat="1" ht="12.75">
      <c r="A55" s="2">
        <v>51</v>
      </c>
      <c r="B55" s="1" t="s">
        <v>269</v>
      </c>
      <c r="C55" s="2" t="s">
        <v>399</v>
      </c>
      <c r="D55" s="2" t="s">
        <v>249</v>
      </c>
      <c r="E55" s="2">
        <v>2008</v>
      </c>
      <c r="F55" s="102">
        <v>6743.18</v>
      </c>
      <c r="G55" s="2" t="s">
        <v>268</v>
      </c>
      <c r="H55" s="33" t="s">
        <v>115</v>
      </c>
      <c r="I55" s="1" t="s">
        <v>295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s="13" customFormat="1" ht="12.75">
      <c r="A56" s="2">
        <v>52</v>
      </c>
      <c r="B56" s="1" t="s">
        <v>269</v>
      </c>
      <c r="C56" s="2" t="s">
        <v>399</v>
      </c>
      <c r="D56" s="2" t="s">
        <v>249</v>
      </c>
      <c r="E56" s="2">
        <v>2008</v>
      </c>
      <c r="F56" s="102">
        <v>5149.54</v>
      </c>
      <c r="G56" s="2" t="s">
        <v>268</v>
      </c>
      <c r="H56" s="33" t="s">
        <v>115</v>
      </c>
      <c r="I56" s="1" t="s">
        <v>296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s="13" customFormat="1" ht="12.75">
      <c r="A57" s="2">
        <v>53</v>
      </c>
      <c r="B57" s="1" t="s">
        <v>269</v>
      </c>
      <c r="C57" s="2" t="s">
        <v>399</v>
      </c>
      <c r="D57" s="2" t="s">
        <v>249</v>
      </c>
      <c r="E57" s="2">
        <v>2009</v>
      </c>
      <c r="F57" s="102">
        <v>3965</v>
      </c>
      <c r="G57" s="2" t="s">
        <v>268</v>
      </c>
      <c r="H57" s="33" t="s">
        <v>115</v>
      </c>
      <c r="I57" s="1" t="s">
        <v>283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s="13" customFormat="1" ht="12.75">
      <c r="A58" s="2">
        <v>54</v>
      </c>
      <c r="B58" s="1" t="s">
        <v>269</v>
      </c>
      <c r="C58" s="2" t="s">
        <v>399</v>
      </c>
      <c r="D58" s="2" t="s">
        <v>249</v>
      </c>
      <c r="E58" s="2">
        <v>2009</v>
      </c>
      <c r="F58" s="102">
        <v>3965</v>
      </c>
      <c r="G58" s="2" t="s">
        <v>268</v>
      </c>
      <c r="H58" s="33" t="s">
        <v>115</v>
      </c>
      <c r="I58" s="1" t="s">
        <v>296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s="13" customFormat="1" ht="12.75">
      <c r="A59" s="2">
        <v>55</v>
      </c>
      <c r="B59" s="1" t="s">
        <v>269</v>
      </c>
      <c r="C59" s="2" t="s">
        <v>399</v>
      </c>
      <c r="D59" s="2" t="s">
        <v>249</v>
      </c>
      <c r="E59" s="2">
        <v>2010</v>
      </c>
      <c r="F59" s="102">
        <v>3169.07</v>
      </c>
      <c r="G59" s="2" t="s">
        <v>268</v>
      </c>
      <c r="H59" s="33" t="s">
        <v>115</v>
      </c>
      <c r="I59" s="1" t="s">
        <v>281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s="13" customFormat="1" ht="12.75">
      <c r="A60" s="2">
        <v>56</v>
      </c>
      <c r="B60" s="1" t="s">
        <v>269</v>
      </c>
      <c r="C60" s="2" t="s">
        <v>399</v>
      </c>
      <c r="D60" s="2" t="s">
        <v>249</v>
      </c>
      <c r="E60" s="2">
        <v>2011</v>
      </c>
      <c r="F60" s="102">
        <v>5412</v>
      </c>
      <c r="G60" s="2" t="s">
        <v>268</v>
      </c>
      <c r="H60" s="33" t="s">
        <v>115</v>
      </c>
      <c r="I60" s="1" t="s">
        <v>297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s="13" customFormat="1" ht="12.75">
      <c r="A61" s="2">
        <v>57</v>
      </c>
      <c r="B61" s="1" t="s">
        <v>269</v>
      </c>
      <c r="C61" s="2" t="s">
        <v>399</v>
      </c>
      <c r="D61" s="2" t="s">
        <v>249</v>
      </c>
      <c r="E61" s="2">
        <v>2011</v>
      </c>
      <c r="F61" s="102">
        <v>5412</v>
      </c>
      <c r="G61" s="2" t="s">
        <v>268</v>
      </c>
      <c r="H61" s="33" t="s">
        <v>115</v>
      </c>
      <c r="I61" s="1" t="s">
        <v>298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s="13" customFormat="1" ht="12.75">
      <c r="A62" s="2">
        <v>58</v>
      </c>
      <c r="B62" s="1" t="s">
        <v>269</v>
      </c>
      <c r="C62" s="2" t="s">
        <v>399</v>
      </c>
      <c r="D62" s="2" t="s">
        <v>249</v>
      </c>
      <c r="E62" s="2">
        <v>2011</v>
      </c>
      <c r="F62" s="102">
        <v>5412</v>
      </c>
      <c r="G62" s="2" t="s">
        <v>268</v>
      </c>
      <c r="H62" s="33" t="s">
        <v>115</v>
      </c>
      <c r="I62" s="1" t="s">
        <v>299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s="13" customFormat="1" ht="12.75">
      <c r="A63" s="2">
        <v>59</v>
      </c>
      <c r="B63" s="1" t="s">
        <v>269</v>
      </c>
      <c r="C63" s="2" t="s">
        <v>399</v>
      </c>
      <c r="D63" s="2" t="s">
        <v>249</v>
      </c>
      <c r="E63" s="2">
        <v>2012</v>
      </c>
      <c r="F63" s="102">
        <v>3956.5</v>
      </c>
      <c r="G63" s="2" t="s">
        <v>268</v>
      </c>
      <c r="H63" s="33" t="s">
        <v>115</v>
      </c>
      <c r="I63" s="1" t="s">
        <v>300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13" customFormat="1" ht="12.75">
      <c r="A64" s="2">
        <v>60</v>
      </c>
      <c r="B64" s="1" t="s">
        <v>269</v>
      </c>
      <c r="C64" s="2" t="s">
        <v>399</v>
      </c>
      <c r="D64" s="2" t="s">
        <v>249</v>
      </c>
      <c r="E64" s="2">
        <v>2012</v>
      </c>
      <c r="F64" s="102">
        <v>3956.5</v>
      </c>
      <c r="G64" s="2" t="s">
        <v>268</v>
      </c>
      <c r="H64" s="33" t="s">
        <v>115</v>
      </c>
      <c r="I64" s="1" t="s">
        <v>281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s="13" customFormat="1" ht="12.75">
      <c r="A65" s="2">
        <v>61</v>
      </c>
      <c r="B65" s="1" t="s">
        <v>269</v>
      </c>
      <c r="C65" s="2" t="s">
        <v>399</v>
      </c>
      <c r="D65" s="2" t="s">
        <v>249</v>
      </c>
      <c r="E65" s="2">
        <v>2012</v>
      </c>
      <c r="F65" s="102">
        <v>3956.5</v>
      </c>
      <c r="G65" s="2" t="s">
        <v>268</v>
      </c>
      <c r="H65" s="33" t="s">
        <v>115</v>
      </c>
      <c r="I65" s="1" t="s">
        <v>285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s="13" customFormat="1" ht="38.25">
      <c r="A66" s="2">
        <v>62</v>
      </c>
      <c r="B66" s="1" t="s">
        <v>301</v>
      </c>
      <c r="C66" s="2" t="s">
        <v>399</v>
      </c>
      <c r="D66" s="2" t="s">
        <v>249</v>
      </c>
      <c r="E66" s="2" t="s">
        <v>315</v>
      </c>
      <c r="F66" s="102">
        <v>436247.89</v>
      </c>
      <c r="G66" s="2" t="s">
        <v>268</v>
      </c>
      <c r="H66" s="33" t="s">
        <v>115</v>
      </c>
      <c r="I66" s="1" t="s">
        <v>273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s="13" customFormat="1" ht="12.75">
      <c r="A67" s="2">
        <v>63</v>
      </c>
      <c r="B67" s="1" t="s">
        <v>302</v>
      </c>
      <c r="C67" s="2" t="s">
        <v>399</v>
      </c>
      <c r="D67" s="2" t="s">
        <v>249</v>
      </c>
      <c r="E67" s="2">
        <v>2006</v>
      </c>
      <c r="F67" s="102">
        <v>28593.26</v>
      </c>
      <c r="G67" s="2" t="s">
        <v>268</v>
      </c>
      <c r="H67" s="33" t="s">
        <v>115</v>
      </c>
      <c r="I67" s="1" t="s">
        <v>281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s="13" customFormat="1" ht="12.75">
      <c r="A68" s="2">
        <v>64</v>
      </c>
      <c r="B68" s="1" t="s">
        <v>303</v>
      </c>
      <c r="C68" s="2" t="s">
        <v>399</v>
      </c>
      <c r="D68" s="2" t="s">
        <v>249</v>
      </c>
      <c r="E68" s="2">
        <v>2004</v>
      </c>
      <c r="F68" s="102">
        <v>61921.84</v>
      </c>
      <c r="G68" s="2" t="s">
        <v>268</v>
      </c>
      <c r="H68" s="33" t="s">
        <v>115</v>
      </c>
      <c r="I68" s="1" t="s">
        <v>273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s="13" customFormat="1" ht="12.75">
      <c r="A69" s="2">
        <v>65</v>
      </c>
      <c r="B69" s="1" t="s">
        <v>303</v>
      </c>
      <c r="C69" s="2" t="s">
        <v>399</v>
      </c>
      <c r="D69" s="2" t="s">
        <v>249</v>
      </c>
      <c r="E69" s="2">
        <v>2006</v>
      </c>
      <c r="F69" s="102">
        <v>217306.06</v>
      </c>
      <c r="G69" s="2" t="s">
        <v>268</v>
      </c>
      <c r="H69" s="33" t="s">
        <v>115</v>
      </c>
      <c r="I69" s="1" t="s">
        <v>291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s="13" customFormat="1" ht="12.75">
      <c r="A70" s="2">
        <v>66</v>
      </c>
      <c r="B70" s="1" t="s">
        <v>304</v>
      </c>
      <c r="C70" s="2" t="s">
        <v>399</v>
      </c>
      <c r="D70" s="2" t="s">
        <v>249</v>
      </c>
      <c r="E70" s="2">
        <v>1977</v>
      </c>
      <c r="F70" s="102">
        <v>23339.06</v>
      </c>
      <c r="G70" s="2" t="s">
        <v>268</v>
      </c>
      <c r="H70" s="33" t="s">
        <v>115</v>
      </c>
      <c r="I70" s="1" t="s">
        <v>317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s="13" customFormat="1" ht="12.75">
      <c r="A71" s="2">
        <v>67</v>
      </c>
      <c r="B71" s="1" t="s">
        <v>304</v>
      </c>
      <c r="C71" s="2" t="s">
        <v>399</v>
      </c>
      <c r="D71" s="2" t="s">
        <v>249</v>
      </c>
      <c r="E71" s="2">
        <v>1976</v>
      </c>
      <c r="F71" s="102">
        <v>522477.1</v>
      </c>
      <c r="G71" s="2" t="s">
        <v>268</v>
      </c>
      <c r="H71" s="33" t="s">
        <v>115</v>
      </c>
      <c r="I71" s="1" t="s">
        <v>318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s="13" customFormat="1" ht="12.75">
      <c r="A72" s="2">
        <v>68</v>
      </c>
      <c r="B72" s="1" t="s">
        <v>304</v>
      </c>
      <c r="C72" s="2" t="s">
        <v>399</v>
      </c>
      <c r="D72" s="2" t="s">
        <v>249</v>
      </c>
      <c r="E72" s="2">
        <v>1976</v>
      </c>
      <c r="F72" s="102">
        <v>167166.43</v>
      </c>
      <c r="G72" s="2" t="s">
        <v>268</v>
      </c>
      <c r="H72" s="33" t="s">
        <v>115</v>
      </c>
      <c r="I72" s="1" t="s">
        <v>319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s="13" customFormat="1" ht="12.75">
      <c r="A73" s="2">
        <v>69</v>
      </c>
      <c r="B73" s="1" t="s">
        <v>304</v>
      </c>
      <c r="C73" s="2" t="s">
        <v>399</v>
      </c>
      <c r="D73" s="2" t="s">
        <v>249</v>
      </c>
      <c r="E73" s="2">
        <v>1975</v>
      </c>
      <c r="F73" s="102">
        <v>149283.96</v>
      </c>
      <c r="G73" s="2" t="s">
        <v>268</v>
      </c>
      <c r="H73" s="33" t="s">
        <v>115</v>
      </c>
      <c r="I73" s="1" t="s">
        <v>273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s="13" customFormat="1" ht="25.5">
      <c r="A74" s="2">
        <v>70</v>
      </c>
      <c r="B74" s="1" t="s">
        <v>305</v>
      </c>
      <c r="C74" s="2" t="s">
        <v>399</v>
      </c>
      <c r="D74" s="2" t="s">
        <v>249</v>
      </c>
      <c r="E74" s="2">
        <v>1992</v>
      </c>
      <c r="F74" s="102">
        <v>2118.66</v>
      </c>
      <c r="G74" s="2" t="s">
        <v>268</v>
      </c>
      <c r="H74" s="33" t="s">
        <v>115</v>
      </c>
      <c r="I74" s="1" t="s">
        <v>320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s="13" customFormat="1" ht="12.75">
      <c r="A75" s="2">
        <v>71</v>
      </c>
      <c r="B75" s="120" t="s">
        <v>306</v>
      </c>
      <c r="C75" s="2" t="s">
        <v>399</v>
      </c>
      <c r="D75" s="2" t="s">
        <v>249</v>
      </c>
      <c r="E75" s="125"/>
      <c r="F75" s="123">
        <v>11440281.12</v>
      </c>
      <c r="G75" s="2" t="s">
        <v>268</v>
      </c>
      <c r="H75" s="33" t="s">
        <v>115</v>
      </c>
      <c r="I75" s="120" t="s">
        <v>321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s="13" customFormat="1" ht="12.75">
      <c r="A76" s="2">
        <v>72</v>
      </c>
      <c r="B76" s="120" t="s">
        <v>307</v>
      </c>
      <c r="C76" s="2" t="s">
        <v>399</v>
      </c>
      <c r="D76" s="2" t="s">
        <v>249</v>
      </c>
      <c r="E76" s="130"/>
      <c r="F76" s="131">
        <v>798053.59</v>
      </c>
      <c r="G76" s="2" t="s">
        <v>268</v>
      </c>
      <c r="H76" s="33" t="s">
        <v>115</v>
      </c>
      <c r="I76" s="132" t="s">
        <v>321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s="13" customFormat="1" ht="12.75">
      <c r="A77" s="2">
        <v>73</v>
      </c>
      <c r="B77" s="120" t="s">
        <v>308</v>
      </c>
      <c r="C77" s="2" t="s">
        <v>399</v>
      </c>
      <c r="D77" s="2" t="s">
        <v>249</v>
      </c>
      <c r="E77" s="130">
        <v>1995</v>
      </c>
      <c r="F77" s="131">
        <v>63592.44</v>
      </c>
      <c r="G77" s="2" t="s">
        <v>268</v>
      </c>
      <c r="H77" s="33" t="s">
        <v>115</v>
      </c>
      <c r="I77" s="132" t="s">
        <v>273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s="13" customFormat="1" ht="12.75">
      <c r="A78" s="2">
        <v>74</v>
      </c>
      <c r="B78" s="120" t="s">
        <v>309</v>
      </c>
      <c r="C78" s="2" t="s">
        <v>399</v>
      </c>
      <c r="D78" s="2" t="s">
        <v>249</v>
      </c>
      <c r="E78" s="130"/>
      <c r="F78" s="131">
        <v>13025846.36</v>
      </c>
      <c r="G78" s="2" t="s">
        <v>268</v>
      </c>
      <c r="H78" s="33" t="s">
        <v>115</v>
      </c>
      <c r="I78" s="132" t="s">
        <v>321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s="13" customFormat="1" ht="12.75">
      <c r="A79" s="2">
        <v>75</v>
      </c>
      <c r="B79" s="120" t="s">
        <v>310</v>
      </c>
      <c r="C79" s="2" t="s">
        <v>399</v>
      </c>
      <c r="D79" s="2" t="s">
        <v>249</v>
      </c>
      <c r="E79" s="130"/>
      <c r="F79" s="131">
        <v>2079569.27</v>
      </c>
      <c r="G79" s="2" t="s">
        <v>268</v>
      </c>
      <c r="H79" s="33" t="s">
        <v>115</v>
      </c>
      <c r="I79" s="132" t="s">
        <v>321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s="13" customFormat="1" ht="12.75">
      <c r="A80" s="2">
        <v>76</v>
      </c>
      <c r="B80" s="120" t="s">
        <v>311</v>
      </c>
      <c r="C80" s="2" t="s">
        <v>399</v>
      </c>
      <c r="D80" s="2" t="s">
        <v>249</v>
      </c>
      <c r="E80" s="130">
        <v>2008</v>
      </c>
      <c r="F80" s="131">
        <v>103785.84</v>
      </c>
      <c r="G80" s="2" t="s">
        <v>268</v>
      </c>
      <c r="H80" s="33" t="s">
        <v>115</v>
      </c>
      <c r="I80" s="132" t="s">
        <v>322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s="13" customFormat="1" ht="12.75">
      <c r="A81" s="2">
        <v>77</v>
      </c>
      <c r="B81" s="120" t="s">
        <v>312</v>
      </c>
      <c r="C81" s="2" t="s">
        <v>399</v>
      </c>
      <c r="D81" s="2" t="s">
        <v>249</v>
      </c>
      <c r="E81" s="130">
        <v>2012</v>
      </c>
      <c r="F81" s="131">
        <v>17337.29</v>
      </c>
      <c r="G81" s="2" t="s">
        <v>268</v>
      </c>
      <c r="H81" s="33" t="s">
        <v>115</v>
      </c>
      <c r="I81" s="132" t="s">
        <v>277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s="13" customFormat="1" ht="12.75">
      <c r="A82" s="2">
        <v>78</v>
      </c>
      <c r="B82" s="120" t="s">
        <v>312</v>
      </c>
      <c r="C82" s="2" t="s">
        <v>399</v>
      </c>
      <c r="D82" s="2" t="s">
        <v>249</v>
      </c>
      <c r="E82" s="130">
        <v>2012</v>
      </c>
      <c r="F82" s="131">
        <v>11327.89</v>
      </c>
      <c r="G82" s="2" t="s">
        <v>268</v>
      </c>
      <c r="H82" s="33" t="s">
        <v>115</v>
      </c>
      <c r="I82" s="132" t="s">
        <v>276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s="13" customFormat="1" ht="12.75">
      <c r="A83" s="2">
        <v>79</v>
      </c>
      <c r="B83" s="120" t="s">
        <v>312</v>
      </c>
      <c r="C83" s="2" t="s">
        <v>399</v>
      </c>
      <c r="D83" s="2" t="s">
        <v>249</v>
      </c>
      <c r="E83" s="130">
        <v>2012</v>
      </c>
      <c r="F83" s="131">
        <v>11573.82</v>
      </c>
      <c r="G83" s="2" t="s">
        <v>268</v>
      </c>
      <c r="H83" s="33" t="s">
        <v>115</v>
      </c>
      <c r="I83" s="132" t="s">
        <v>284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s="13" customFormat="1" ht="12.75">
      <c r="A84" s="2">
        <v>80</v>
      </c>
      <c r="B84" s="120" t="s">
        <v>312</v>
      </c>
      <c r="C84" s="2" t="s">
        <v>399</v>
      </c>
      <c r="D84" s="2" t="s">
        <v>249</v>
      </c>
      <c r="E84" s="130">
        <v>2012</v>
      </c>
      <c r="F84" s="131">
        <v>31234.81</v>
      </c>
      <c r="G84" s="2" t="s">
        <v>268</v>
      </c>
      <c r="H84" s="33" t="s">
        <v>115</v>
      </c>
      <c r="I84" s="132" t="s">
        <v>275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s="13" customFormat="1" ht="25.5">
      <c r="A85" s="2">
        <v>81</v>
      </c>
      <c r="B85" s="120" t="s">
        <v>313</v>
      </c>
      <c r="C85" s="2" t="s">
        <v>399</v>
      </c>
      <c r="D85" s="2" t="s">
        <v>249</v>
      </c>
      <c r="E85" s="130" t="s">
        <v>324</v>
      </c>
      <c r="F85" s="131">
        <v>20000</v>
      </c>
      <c r="G85" s="2" t="s">
        <v>268</v>
      </c>
      <c r="H85" s="33" t="s">
        <v>115</v>
      </c>
      <c r="I85" s="132" t="s">
        <v>282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s="13" customFormat="1" ht="25.5">
      <c r="A86" s="2">
        <v>82</v>
      </c>
      <c r="B86" s="28" t="s">
        <v>314</v>
      </c>
      <c r="C86" s="2" t="s">
        <v>399</v>
      </c>
      <c r="D86" s="2" t="s">
        <v>249</v>
      </c>
      <c r="E86" s="2" t="s">
        <v>316</v>
      </c>
      <c r="F86" s="102">
        <v>456355.33</v>
      </c>
      <c r="G86" s="2" t="s">
        <v>268</v>
      </c>
      <c r="H86" s="33" t="s">
        <v>115</v>
      </c>
      <c r="I86" s="1" t="s">
        <v>323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s="13" customFormat="1" ht="12.75" customHeight="1">
      <c r="A87" s="187" t="s">
        <v>14</v>
      </c>
      <c r="B87" s="188"/>
      <c r="C87" s="188"/>
      <c r="D87" s="188"/>
      <c r="E87" s="189"/>
      <c r="F87" s="133">
        <f>SUM(F5:F86)</f>
        <v>35309987.27</v>
      </c>
      <c r="G87" s="21"/>
      <c r="H87" s="96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 customHeight="1">
      <c r="A88" s="181" t="s">
        <v>77</v>
      </c>
      <c r="B88" s="181"/>
      <c r="C88" s="181"/>
      <c r="D88" s="181"/>
      <c r="E88" s="181"/>
      <c r="F88" s="181"/>
      <c r="G88" s="148"/>
      <c r="H88" s="145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s="13" customFormat="1" ht="12.75">
      <c r="A89" s="2">
        <v>1</v>
      </c>
      <c r="B89" s="137" t="s">
        <v>386</v>
      </c>
      <c r="C89" s="86" t="s">
        <v>399</v>
      </c>
      <c r="D89" s="86" t="s">
        <v>249</v>
      </c>
      <c r="E89" s="127"/>
      <c r="F89" s="142">
        <v>9931.62</v>
      </c>
      <c r="G89" s="2" t="s">
        <v>268</v>
      </c>
      <c r="H89" s="138" t="s">
        <v>400</v>
      </c>
      <c r="I89" s="137" t="s">
        <v>401</v>
      </c>
      <c r="J89" s="21"/>
      <c r="K89" s="21"/>
      <c r="L89" s="21"/>
      <c r="M89" s="86" t="s">
        <v>432</v>
      </c>
      <c r="N89" s="86" t="s">
        <v>432</v>
      </c>
      <c r="O89" s="86" t="s">
        <v>432</v>
      </c>
      <c r="P89" s="86" t="s">
        <v>432</v>
      </c>
      <c r="Q89" s="86"/>
      <c r="R89" s="86" t="s">
        <v>432</v>
      </c>
      <c r="S89" s="21"/>
      <c r="T89" s="21"/>
      <c r="U89" s="21"/>
      <c r="V89" s="21"/>
      <c r="W89" s="21"/>
      <c r="X89" s="21"/>
      <c r="Y89" s="21"/>
    </row>
    <row r="90" spans="1:25" s="13" customFormat="1" ht="12.75">
      <c r="A90" s="2">
        <v>2</v>
      </c>
      <c r="B90" s="1" t="s">
        <v>387</v>
      </c>
      <c r="C90" s="2" t="s">
        <v>399</v>
      </c>
      <c r="D90" s="86" t="s">
        <v>249</v>
      </c>
      <c r="E90" s="126"/>
      <c r="F90" s="102">
        <v>286577</v>
      </c>
      <c r="G90" s="2" t="s">
        <v>268</v>
      </c>
      <c r="H90" s="126" t="s">
        <v>402</v>
      </c>
      <c r="I90" s="1" t="s">
        <v>403</v>
      </c>
      <c r="J90" s="21"/>
      <c r="K90" s="21"/>
      <c r="L90" s="21"/>
      <c r="M90" s="86" t="s">
        <v>432</v>
      </c>
      <c r="N90" s="86" t="s">
        <v>432</v>
      </c>
      <c r="O90" s="86" t="s">
        <v>432</v>
      </c>
      <c r="P90" s="86" t="s">
        <v>432</v>
      </c>
      <c r="Q90" s="86" t="s">
        <v>432</v>
      </c>
      <c r="R90" s="86" t="s">
        <v>432</v>
      </c>
      <c r="S90" s="21"/>
      <c r="T90" s="21"/>
      <c r="U90" s="21"/>
      <c r="V90" s="21"/>
      <c r="W90" s="21"/>
      <c r="X90" s="21"/>
      <c r="Y90" s="21"/>
    </row>
    <row r="91" spans="1:25" s="13" customFormat="1" ht="12.75">
      <c r="A91" s="2">
        <v>3</v>
      </c>
      <c r="B91" s="1" t="s">
        <v>387</v>
      </c>
      <c r="C91" s="2" t="s">
        <v>399</v>
      </c>
      <c r="D91" s="86" t="s">
        <v>249</v>
      </c>
      <c r="E91" s="126"/>
      <c r="F91" s="102">
        <v>273445</v>
      </c>
      <c r="G91" s="2" t="s">
        <v>268</v>
      </c>
      <c r="H91" s="126" t="s">
        <v>404</v>
      </c>
      <c r="I91" s="1" t="s">
        <v>405</v>
      </c>
      <c r="J91" s="21"/>
      <c r="K91" s="21"/>
      <c r="L91" s="21"/>
      <c r="M91" s="86" t="s">
        <v>432</v>
      </c>
      <c r="N91" s="86" t="s">
        <v>432</v>
      </c>
      <c r="O91" s="86" t="s">
        <v>432</v>
      </c>
      <c r="P91" s="86" t="s">
        <v>432</v>
      </c>
      <c r="Q91" s="86" t="s">
        <v>432</v>
      </c>
      <c r="R91" s="86" t="s">
        <v>432</v>
      </c>
      <c r="S91" s="21"/>
      <c r="T91" s="21"/>
      <c r="U91" s="21"/>
      <c r="V91" s="21"/>
      <c r="W91" s="21"/>
      <c r="X91" s="21"/>
      <c r="Y91" s="21"/>
    </row>
    <row r="92" spans="1:25" s="13" customFormat="1" ht="12.75">
      <c r="A92" s="2">
        <v>4</v>
      </c>
      <c r="B92" s="1" t="s">
        <v>388</v>
      </c>
      <c r="C92" s="2" t="s">
        <v>399</v>
      </c>
      <c r="D92" s="86" t="s">
        <v>249</v>
      </c>
      <c r="E92" s="126"/>
      <c r="F92" s="102">
        <v>7820.66</v>
      </c>
      <c r="G92" s="2" t="s">
        <v>268</v>
      </c>
      <c r="H92" s="126"/>
      <c r="I92" s="1" t="s">
        <v>406</v>
      </c>
      <c r="J92" s="21"/>
      <c r="K92" s="21"/>
      <c r="L92" s="21"/>
      <c r="M92" s="86" t="s">
        <v>432</v>
      </c>
      <c r="N92" s="86" t="s">
        <v>432</v>
      </c>
      <c r="O92" s="86" t="s">
        <v>432</v>
      </c>
      <c r="P92" s="86" t="s">
        <v>432</v>
      </c>
      <c r="Q92" s="86"/>
      <c r="R92" s="86" t="s">
        <v>432</v>
      </c>
      <c r="S92" s="21"/>
      <c r="T92" s="21"/>
      <c r="U92" s="21"/>
      <c r="V92" s="21"/>
      <c r="W92" s="21"/>
      <c r="X92" s="21"/>
      <c r="Y92" s="21"/>
    </row>
    <row r="93" spans="1:25" s="13" customFormat="1" ht="12.75">
      <c r="A93" s="2">
        <v>5</v>
      </c>
      <c r="B93" s="1" t="s">
        <v>388</v>
      </c>
      <c r="C93" s="2" t="s">
        <v>399</v>
      </c>
      <c r="D93" s="86" t="s">
        <v>249</v>
      </c>
      <c r="E93" s="126"/>
      <c r="F93" s="102">
        <v>10065.8</v>
      </c>
      <c r="G93" s="2" t="s">
        <v>268</v>
      </c>
      <c r="H93" s="126"/>
      <c r="I93" s="1" t="s">
        <v>407</v>
      </c>
      <c r="J93" s="21"/>
      <c r="K93" s="21"/>
      <c r="L93" s="21"/>
      <c r="M93" s="86" t="s">
        <v>432</v>
      </c>
      <c r="N93" s="86" t="s">
        <v>432</v>
      </c>
      <c r="O93" s="86" t="s">
        <v>432</v>
      </c>
      <c r="P93" s="86" t="s">
        <v>432</v>
      </c>
      <c r="Q93" s="86"/>
      <c r="R93" s="86" t="s">
        <v>432</v>
      </c>
      <c r="S93" s="21"/>
      <c r="T93" s="21"/>
      <c r="U93" s="21"/>
      <c r="V93" s="21"/>
      <c r="W93" s="21"/>
      <c r="X93" s="21"/>
      <c r="Y93" s="21"/>
    </row>
    <row r="94" spans="1:25" s="13" customFormat="1" ht="12.75">
      <c r="A94" s="2">
        <v>6</v>
      </c>
      <c r="B94" s="1" t="s">
        <v>388</v>
      </c>
      <c r="C94" s="2" t="s">
        <v>249</v>
      </c>
      <c r="D94" s="86" t="s">
        <v>249</v>
      </c>
      <c r="E94" s="126"/>
      <c r="F94" s="102">
        <v>56720.23</v>
      </c>
      <c r="G94" s="2" t="s">
        <v>268</v>
      </c>
      <c r="H94" s="126"/>
      <c r="I94" s="1" t="s">
        <v>408</v>
      </c>
      <c r="J94" s="21"/>
      <c r="K94" s="21"/>
      <c r="L94" s="21"/>
      <c r="M94" s="86" t="s">
        <v>432</v>
      </c>
      <c r="N94" s="86" t="s">
        <v>432</v>
      </c>
      <c r="O94" s="86" t="s">
        <v>432</v>
      </c>
      <c r="P94" s="86" t="s">
        <v>432</v>
      </c>
      <c r="Q94" s="86"/>
      <c r="R94" s="86" t="s">
        <v>432</v>
      </c>
      <c r="S94" s="21"/>
      <c r="T94" s="21"/>
      <c r="U94" s="21"/>
      <c r="V94" s="21"/>
      <c r="W94" s="21"/>
      <c r="X94" s="21"/>
      <c r="Y94" s="21"/>
    </row>
    <row r="95" spans="1:25" s="13" customFormat="1" ht="12.75">
      <c r="A95" s="2">
        <v>7</v>
      </c>
      <c r="B95" s="1" t="s">
        <v>389</v>
      </c>
      <c r="C95" s="2" t="s">
        <v>399</v>
      </c>
      <c r="D95" s="86" t="s">
        <v>249</v>
      </c>
      <c r="E95" s="126"/>
      <c r="F95" s="102">
        <v>18964.24</v>
      </c>
      <c r="G95" s="2" t="s">
        <v>268</v>
      </c>
      <c r="H95" s="126"/>
      <c r="I95" s="1" t="s">
        <v>409</v>
      </c>
      <c r="J95" s="21"/>
      <c r="K95" s="21"/>
      <c r="L95" s="21"/>
      <c r="M95" s="86" t="s">
        <v>432</v>
      </c>
      <c r="N95" s="86" t="s">
        <v>432</v>
      </c>
      <c r="O95" s="86" t="s">
        <v>432</v>
      </c>
      <c r="P95" s="86" t="s">
        <v>432</v>
      </c>
      <c r="Q95" s="86"/>
      <c r="R95" s="86" t="s">
        <v>432</v>
      </c>
      <c r="S95" s="21"/>
      <c r="T95" s="21"/>
      <c r="U95" s="21"/>
      <c r="V95" s="21"/>
      <c r="W95" s="21"/>
      <c r="X95" s="21"/>
      <c r="Y95" s="21"/>
    </row>
    <row r="96" spans="1:25" s="13" customFormat="1" ht="12.75">
      <c r="A96" s="2">
        <v>8</v>
      </c>
      <c r="B96" s="1" t="s">
        <v>389</v>
      </c>
      <c r="C96" s="2" t="s">
        <v>399</v>
      </c>
      <c r="D96" s="86" t="s">
        <v>249</v>
      </c>
      <c r="E96" s="126"/>
      <c r="F96" s="102">
        <v>59853.63</v>
      </c>
      <c r="G96" s="2" t="s">
        <v>268</v>
      </c>
      <c r="H96" s="126"/>
      <c r="I96" s="1" t="s">
        <v>410</v>
      </c>
      <c r="J96" s="21"/>
      <c r="K96" s="21"/>
      <c r="L96" s="21"/>
      <c r="M96" s="86" t="s">
        <v>432</v>
      </c>
      <c r="N96" s="86" t="s">
        <v>432</v>
      </c>
      <c r="O96" s="86" t="s">
        <v>432</v>
      </c>
      <c r="P96" s="86" t="s">
        <v>432</v>
      </c>
      <c r="Q96" s="86"/>
      <c r="R96" s="86" t="s">
        <v>432</v>
      </c>
      <c r="S96" s="21"/>
      <c r="T96" s="21"/>
      <c r="U96" s="21"/>
      <c r="V96" s="21"/>
      <c r="W96" s="21"/>
      <c r="X96" s="21"/>
      <c r="Y96" s="21"/>
    </row>
    <row r="97" spans="1:25" s="13" customFormat="1" ht="12.75">
      <c r="A97" s="2">
        <v>9</v>
      </c>
      <c r="B97" s="1" t="s">
        <v>389</v>
      </c>
      <c r="C97" s="2" t="s">
        <v>399</v>
      </c>
      <c r="D97" s="86" t="s">
        <v>249</v>
      </c>
      <c r="E97" s="126"/>
      <c r="F97" s="102">
        <v>14646.57</v>
      </c>
      <c r="G97" s="2" t="s">
        <v>268</v>
      </c>
      <c r="H97" s="126"/>
      <c r="I97" s="1" t="s">
        <v>411</v>
      </c>
      <c r="J97" s="21"/>
      <c r="K97" s="21"/>
      <c r="L97" s="21"/>
      <c r="M97" s="86" t="s">
        <v>432</v>
      </c>
      <c r="N97" s="86" t="s">
        <v>432</v>
      </c>
      <c r="O97" s="86" t="s">
        <v>432</v>
      </c>
      <c r="P97" s="86" t="s">
        <v>432</v>
      </c>
      <c r="Q97" s="86"/>
      <c r="R97" s="86" t="s">
        <v>432</v>
      </c>
      <c r="S97" s="21"/>
      <c r="T97" s="21"/>
      <c r="U97" s="21"/>
      <c r="V97" s="21"/>
      <c r="W97" s="21"/>
      <c r="X97" s="21"/>
      <c r="Y97" s="21"/>
    </row>
    <row r="98" spans="1:25" s="13" customFormat="1" ht="12.75">
      <c r="A98" s="2">
        <v>10</v>
      </c>
      <c r="B98" s="1" t="s">
        <v>389</v>
      </c>
      <c r="C98" s="2" t="s">
        <v>399</v>
      </c>
      <c r="D98" s="86" t="s">
        <v>249</v>
      </c>
      <c r="E98" s="126"/>
      <c r="F98" s="102">
        <v>51316.1</v>
      </c>
      <c r="G98" s="2" t="s">
        <v>268</v>
      </c>
      <c r="H98" s="126"/>
      <c r="I98" s="1" t="s">
        <v>401</v>
      </c>
      <c r="J98" s="21"/>
      <c r="K98" s="21"/>
      <c r="L98" s="21"/>
      <c r="M98" s="86" t="s">
        <v>432</v>
      </c>
      <c r="N98" s="86" t="s">
        <v>432</v>
      </c>
      <c r="O98" s="86" t="s">
        <v>432</v>
      </c>
      <c r="P98" s="86" t="s">
        <v>432</v>
      </c>
      <c r="Q98" s="86"/>
      <c r="R98" s="86" t="s">
        <v>432</v>
      </c>
      <c r="S98" s="21"/>
      <c r="T98" s="21"/>
      <c r="U98" s="21"/>
      <c r="V98" s="21"/>
      <c r="W98" s="21"/>
      <c r="X98" s="21"/>
      <c r="Y98" s="21"/>
    </row>
    <row r="99" spans="1:25" s="13" customFormat="1" ht="12.75">
      <c r="A99" s="2">
        <v>11</v>
      </c>
      <c r="B99" s="1" t="s">
        <v>389</v>
      </c>
      <c r="C99" s="2" t="s">
        <v>399</v>
      </c>
      <c r="D99" s="86" t="s">
        <v>249</v>
      </c>
      <c r="E99" s="126"/>
      <c r="F99" s="102">
        <v>45615.57</v>
      </c>
      <c r="G99" s="2" t="s">
        <v>268</v>
      </c>
      <c r="H99" s="126"/>
      <c r="I99" s="1" t="s">
        <v>412</v>
      </c>
      <c r="J99" s="21"/>
      <c r="K99" s="21"/>
      <c r="L99" s="21"/>
      <c r="M99" s="86" t="s">
        <v>432</v>
      </c>
      <c r="N99" s="86" t="s">
        <v>432</v>
      </c>
      <c r="O99" s="86" t="s">
        <v>432</v>
      </c>
      <c r="P99" s="86" t="s">
        <v>432</v>
      </c>
      <c r="Q99" s="86"/>
      <c r="R99" s="86" t="s">
        <v>432</v>
      </c>
      <c r="S99" s="21"/>
      <c r="T99" s="21"/>
      <c r="U99" s="21"/>
      <c r="V99" s="21"/>
      <c r="W99" s="21"/>
      <c r="X99" s="21"/>
      <c r="Y99" s="21"/>
    </row>
    <row r="100" spans="1:25" s="13" customFormat="1" ht="12.75">
      <c r="A100" s="2">
        <v>12</v>
      </c>
      <c r="B100" s="1" t="s">
        <v>389</v>
      </c>
      <c r="C100" s="2" t="s">
        <v>399</v>
      </c>
      <c r="D100" s="86" t="s">
        <v>249</v>
      </c>
      <c r="E100" s="126"/>
      <c r="F100" s="102">
        <v>76507.92</v>
      </c>
      <c r="G100" s="2" t="s">
        <v>268</v>
      </c>
      <c r="H100" s="126"/>
      <c r="I100" s="1" t="s">
        <v>408</v>
      </c>
      <c r="J100" s="21"/>
      <c r="K100" s="21"/>
      <c r="L100" s="21"/>
      <c r="M100" s="86" t="s">
        <v>432</v>
      </c>
      <c r="N100" s="86" t="s">
        <v>432</v>
      </c>
      <c r="O100" s="86" t="s">
        <v>432</v>
      </c>
      <c r="P100" s="86" t="s">
        <v>432</v>
      </c>
      <c r="Q100" s="86"/>
      <c r="R100" s="86" t="s">
        <v>432</v>
      </c>
      <c r="S100" s="21"/>
      <c r="T100" s="21"/>
      <c r="U100" s="21"/>
      <c r="V100" s="21"/>
      <c r="W100" s="21"/>
      <c r="X100" s="21"/>
      <c r="Y100" s="21"/>
    </row>
    <row r="101" spans="1:25" s="13" customFormat="1" ht="38.25">
      <c r="A101" s="2">
        <v>13</v>
      </c>
      <c r="B101" s="1" t="s">
        <v>390</v>
      </c>
      <c r="C101" s="29"/>
      <c r="D101" s="122"/>
      <c r="E101" s="126"/>
      <c r="F101" s="102">
        <v>549628.87</v>
      </c>
      <c r="G101" s="2" t="s">
        <v>268</v>
      </c>
      <c r="H101" s="126" t="s">
        <v>413</v>
      </c>
      <c r="I101" s="1" t="s">
        <v>414</v>
      </c>
      <c r="J101" s="21"/>
      <c r="K101" s="21"/>
      <c r="L101" s="21"/>
      <c r="M101" s="86" t="s">
        <v>432</v>
      </c>
      <c r="N101" s="86" t="s">
        <v>432</v>
      </c>
      <c r="O101" s="2"/>
      <c r="P101" s="86" t="s">
        <v>432</v>
      </c>
      <c r="Q101" s="2"/>
      <c r="R101" s="86" t="s">
        <v>432</v>
      </c>
      <c r="S101" s="21"/>
      <c r="T101" s="21"/>
      <c r="U101" s="21"/>
      <c r="V101" s="21"/>
      <c r="W101" s="21"/>
      <c r="X101" s="21"/>
      <c r="Y101" s="21"/>
    </row>
    <row r="102" spans="1:25" s="13" customFormat="1" ht="38.25">
      <c r="A102" s="2">
        <v>14</v>
      </c>
      <c r="B102" s="1" t="s">
        <v>391</v>
      </c>
      <c r="C102" s="29"/>
      <c r="D102" s="122"/>
      <c r="E102" s="126"/>
      <c r="F102" s="102">
        <v>186114.66</v>
      </c>
      <c r="G102" s="2" t="s">
        <v>268</v>
      </c>
      <c r="H102" s="126" t="s">
        <v>413</v>
      </c>
      <c r="I102" s="1" t="s">
        <v>414</v>
      </c>
      <c r="J102" s="21"/>
      <c r="K102" s="21"/>
      <c r="L102" s="21"/>
      <c r="M102" s="86" t="s">
        <v>432</v>
      </c>
      <c r="N102" s="86" t="s">
        <v>432</v>
      </c>
      <c r="O102" s="2"/>
      <c r="P102" s="86" t="s">
        <v>432</v>
      </c>
      <c r="Q102" s="2"/>
      <c r="R102" s="86" t="s">
        <v>432</v>
      </c>
      <c r="S102" s="21"/>
      <c r="T102" s="21"/>
      <c r="U102" s="21"/>
      <c r="V102" s="21"/>
      <c r="W102" s="21"/>
      <c r="X102" s="21"/>
      <c r="Y102" s="21"/>
    </row>
    <row r="103" spans="1:25" s="13" customFormat="1" ht="38.25">
      <c r="A103" s="2">
        <v>15</v>
      </c>
      <c r="B103" s="1" t="s">
        <v>390</v>
      </c>
      <c r="C103" s="29"/>
      <c r="D103" s="122"/>
      <c r="E103" s="126"/>
      <c r="F103" s="102">
        <v>458079.85</v>
      </c>
      <c r="G103" s="2" t="s">
        <v>268</v>
      </c>
      <c r="H103" s="126" t="s">
        <v>413</v>
      </c>
      <c r="I103" s="1" t="s">
        <v>415</v>
      </c>
      <c r="J103" s="21"/>
      <c r="K103" s="21"/>
      <c r="L103" s="21"/>
      <c r="M103" s="86" t="s">
        <v>432</v>
      </c>
      <c r="N103" s="86" t="s">
        <v>432</v>
      </c>
      <c r="O103" s="2"/>
      <c r="P103" s="86" t="s">
        <v>432</v>
      </c>
      <c r="Q103" s="2"/>
      <c r="R103" s="86" t="s">
        <v>432</v>
      </c>
      <c r="S103" s="21"/>
      <c r="T103" s="21"/>
      <c r="U103" s="21"/>
      <c r="V103" s="21"/>
      <c r="W103" s="21"/>
      <c r="X103" s="21"/>
      <c r="Y103" s="21"/>
    </row>
    <row r="104" spans="1:25" s="13" customFormat="1" ht="38.25">
      <c r="A104" s="2">
        <v>16</v>
      </c>
      <c r="B104" s="1" t="s">
        <v>391</v>
      </c>
      <c r="C104" s="29"/>
      <c r="D104" s="122"/>
      <c r="E104" s="126"/>
      <c r="F104" s="102">
        <v>140156.03</v>
      </c>
      <c r="G104" s="2" t="s">
        <v>268</v>
      </c>
      <c r="H104" s="126" t="s">
        <v>413</v>
      </c>
      <c r="I104" s="1" t="s">
        <v>415</v>
      </c>
      <c r="J104" s="21"/>
      <c r="K104" s="21"/>
      <c r="L104" s="21"/>
      <c r="M104" s="2" t="s">
        <v>432</v>
      </c>
      <c r="N104" s="86" t="s">
        <v>432</v>
      </c>
      <c r="O104" s="146"/>
      <c r="P104" s="86" t="s">
        <v>432</v>
      </c>
      <c r="Q104" s="146"/>
      <c r="R104" s="86" t="s">
        <v>432</v>
      </c>
      <c r="S104" s="21"/>
      <c r="T104" s="21"/>
      <c r="U104" s="21"/>
      <c r="V104" s="21"/>
      <c r="W104" s="21"/>
      <c r="X104" s="21"/>
      <c r="Y104" s="21"/>
    </row>
    <row r="105" spans="1:25" s="13" customFormat="1" ht="38.25">
      <c r="A105" s="2">
        <v>17</v>
      </c>
      <c r="B105" s="1" t="s">
        <v>391</v>
      </c>
      <c r="C105" s="29"/>
      <c r="D105" s="122"/>
      <c r="E105" s="126"/>
      <c r="F105" s="102">
        <v>271235.38</v>
      </c>
      <c r="G105" s="2" t="s">
        <v>268</v>
      </c>
      <c r="H105" s="126" t="s">
        <v>413</v>
      </c>
      <c r="I105" s="1" t="s">
        <v>416</v>
      </c>
      <c r="J105" s="21"/>
      <c r="K105" s="21"/>
      <c r="L105" s="21"/>
      <c r="M105" s="2" t="s">
        <v>432</v>
      </c>
      <c r="N105" s="86" t="s">
        <v>432</v>
      </c>
      <c r="O105" s="146"/>
      <c r="P105" s="86" t="s">
        <v>432</v>
      </c>
      <c r="Q105" s="146"/>
      <c r="R105" s="86" t="s">
        <v>432</v>
      </c>
      <c r="S105" s="21"/>
      <c r="T105" s="21"/>
      <c r="U105" s="21"/>
      <c r="V105" s="21"/>
      <c r="W105" s="21"/>
      <c r="X105" s="21"/>
      <c r="Y105" s="21"/>
    </row>
    <row r="106" spans="1:25" s="13" customFormat="1" ht="38.25">
      <c r="A106" s="2">
        <v>18</v>
      </c>
      <c r="B106" s="1" t="s">
        <v>391</v>
      </c>
      <c r="C106" s="29"/>
      <c r="D106" s="122"/>
      <c r="E106" s="126"/>
      <c r="F106" s="102">
        <v>355160.93</v>
      </c>
      <c r="G106" s="2" t="s">
        <v>268</v>
      </c>
      <c r="H106" s="126" t="s">
        <v>413</v>
      </c>
      <c r="I106" s="1" t="s">
        <v>417</v>
      </c>
      <c r="J106" s="21"/>
      <c r="K106" s="21"/>
      <c r="L106" s="21"/>
      <c r="M106" s="2" t="s">
        <v>432</v>
      </c>
      <c r="N106" s="86" t="s">
        <v>432</v>
      </c>
      <c r="O106" s="146"/>
      <c r="P106" s="86" t="s">
        <v>432</v>
      </c>
      <c r="Q106" s="146"/>
      <c r="R106" s="86" t="s">
        <v>432</v>
      </c>
      <c r="S106" s="21"/>
      <c r="T106" s="21"/>
      <c r="U106" s="21"/>
      <c r="V106" s="21"/>
      <c r="W106" s="21"/>
      <c r="X106" s="21"/>
      <c r="Y106" s="21"/>
    </row>
    <row r="107" spans="1:25" s="13" customFormat="1" ht="25.5">
      <c r="A107" s="2">
        <v>19</v>
      </c>
      <c r="B107" s="1" t="s">
        <v>392</v>
      </c>
      <c r="C107" s="29"/>
      <c r="D107" s="122"/>
      <c r="E107" s="126"/>
      <c r="F107" s="102">
        <v>12950</v>
      </c>
      <c r="G107" s="2" t="s">
        <v>268</v>
      </c>
      <c r="H107" s="126"/>
      <c r="I107" s="1" t="s">
        <v>418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s="13" customFormat="1" ht="12.75">
      <c r="A108" s="2">
        <v>20</v>
      </c>
      <c r="B108" s="1" t="s">
        <v>393</v>
      </c>
      <c r="C108" s="29"/>
      <c r="D108" s="122"/>
      <c r="E108" s="126"/>
      <c r="F108" s="102">
        <v>1016.73</v>
      </c>
      <c r="G108" s="2" t="s">
        <v>268</v>
      </c>
      <c r="H108" s="126"/>
      <c r="I108" s="1" t="s">
        <v>419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s="13" customFormat="1" ht="12.75">
      <c r="A109" s="2">
        <v>21</v>
      </c>
      <c r="B109" s="1" t="s">
        <v>393</v>
      </c>
      <c r="C109" s="29"/>
      <c r="D109" s="122"/>
      <c r="E109" s="126"/>
      <c r="F109" s="102">
        <v>1001.84</v>
      </c>
      <c r="G109" s="2" t="s">
        <v>268</v>
      </c>
      <c r="H109" s="126"/>
      <c r="I109" s="1" t="s">
        <v>420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s="13" customFormat="1" ht="12.75">
      <c r="A110" s="2">
        <v>22</v>
      </c>
      <c r="B110" s="1" t="s">
        <v>393</v>
      </c>
      <c r="C110" s="29"/>
      <c r="D110" s="122"/>
      <c r="E110" s="126"/>
      <c r="F110" s="102">
        <v>986.97</v>
      </c>
      <c r="G110" s="2" t="s">
        <v>268</v>
      </c>
      <c r="H110" s="126"/>
      <c r="I110" s="1" t="s">
        <v>281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s="13" customFormat="1" ht="12.75">
      <c r="A111" s="2">
        <v>23</v>
      </c>
      <c r="B111" s="1" t="s">
        <v>393</v>
      </c>
      <c r="C111" s="29"/>
      <c r="D111" s="122"/>
      <c r="E111" s="126"/>
      <c r="F111" s="102">
        <v>1001.87</v>
      </c>
      <c r="G111" s="2" t="s">
        <v>268</v>
      </c>
      <c r="H111" s="126"/>
      <c r="I111" s="1" t="s">
        <v>281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s="13" customFormat="1" ht="12.75">
      <c r="A112" s="2">
        <v>24</v>
      </c>
      <c r="B112" s="1" t="s">
        <v>393</v>
      </c>
      <c r="C112" s="29"/>
      <c r="D112" s="122"/>
      <c r="E112" s="126"/>
      <c r="F112" s="102">
        <v>986.97</v>
      </c>
      <c r="G112" s="2" t="s">
        <v>268</v>
      </c>
      <c r="H112" s="126"/>
      <c r="I112" s="1" t="s">
        <v>284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3" customFormat="1" ht="12.75">
      <c r="A113" s="2">
        <v>25</v>
      </c>
      <c r="B113" s="1" t="s">
        <v>393</v>
      </c>
      <c r="C113" s="29"/>
      <c r="D113" s="122"/>
      <c r="E113" s="126"/>
      <c r="F113" s="102">
        <v>1001.87</v>
      </c>
      <c r="G113" s="2" t="s">
        <v>268</v>
      </c>
      <c r="H113" s="126"/>
      <c r="I113" s="1" t="s">
        <v>290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s="13" customFormat="1" ht="12.75">
      <c r="A114" s="2">
        <v>26</v>
      </c>
      <c r="B114" s="1" t="s">
        <v>393</v>
      </c>
      <c r="C114" s="29"/>
      <c r="D114" s="122"/>
      <c r="E114" s="126"/>
      <c r="F114" s="102">
        <v>1016.73</v>
      </c>
      <c r="G114" s="2" t="s">
        <v>268</v>
      </c>
      <c r="H114" s="126"/>
      <c r="I114" s="1" t="s">
        <v>271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s="13" customFormat="1" ht="12.75">
      <c r="A115" s="2">
        <v>27</v>
      </c>
      <c r="B115" s="1" t="s">
        <v>393</v>
      </c>
      <c r="C115" s="29"/>
      <c r="D115" s="122"/>
      <c r="E115" s="126"/>
      <c r="F115" s="102">
        <v>1001.87</v>
      </c>
      <c r="G115" s="2" t="s">
        <v>268</v>
      </c>
      <c r="H115" s="126"/>
      <c r="I115" s="1" t="s">
        <v>285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s="13" customFormat="1" ht="12.75">
      <c r="A116" s="2">
        <v>28</v>
      </c>
      <c r="B116" s="1" t="s">
        <v>393</v>
      </c>
      <c r="C116" s="29"/>
      <c r="D116" s="122"/>
      <c r="E116" s="126"/>
      <c r="F116" s="102">
        <v>1001.87</v>
      </c>
      <c r="G116" s="2" t="s">
        <v>268</v>
      </c>
      <c r="H116" s="126"/>
      <c r="I116" s="1" t="s">
        <v>421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s="13" customFormat="1" ht="12.75">
      <c r="A117" s="2">
        <v>29</v>
      </c>
      <c r="B117" s="1" t="s">
        <v>393</v>
      </c>
      <c r="C117" s="29"/>
      <c r="D117" s="122"/>
      <c r="E117" s="126"/>
      <c r="F117" s="102">
        <v>1024.18</v>
      </c>
      <c r="G117" s="2" t="s">
        <v>268</v>
      </c>
      <c r="H117" s="126"/>
      <c r="I117" s="1" t="s">
        <v>280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s="13" customFormat="1" ht="12.75">
      <c r="A118" s="2">
        <v>30</v>
      </c>
      <c r="B118" s="1" t="s">
        <v>393</v>
      </c>
      <c r="C118" s="29"/>
      <c r="D118" s="122"/>
      <c r="E118" s="126"/>
      <c r="F118" s="102">
        <v>1001.87</v>
      </c>
      <c r="G118" s="2" t="s">
        <v>268</v>
      </c>
      <c r="H118" s="126"/>
      <c r="I118" s="1" t="s">
        <v>422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s="13" customFormat="1" ht="12.75">
      <c r="A119" s="2">
        <v>31</v>
      </c>
      <c r="B119" s="1" t="s">
        <v>393</v>
      </c>
      <c r="C119" s="29"/>
      <c r="D119" s="122"/>
      <c r="E119" s="126"/>
      <c r="F119" s="102">
        <v>1001.87</v>
      </c>
      <c r="G119" s="2" t="s">
        <v>268</v>
      </c>
      <c r="H119" s="126"/>
      <c r="I119" s="1" t="s">
        <v>423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s="13" customFormat="1" ht="12.75">
      <c r="A120" s="2">
        <v>32</v>
      </c>
      <c r="B120" s="1" t="s">
        <v>393</v>
      </c>
      <c r="C120" s="29"/>
      <c r="D120" s="122"/>
      <c r="E120" s="126"/>
      <c r="F120" s="102">
        <v>1001.87</v>
      </c>
      <c r="G120" s="2" t="s">
        <v>268</v>
      </c>
      <c r="H120" s="126"/>
      <c r="I120" s="1" t="s">
        <v>424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s="13" customFormat="1" ht="12.75">
      <c r="A121" s="2">
        <v>33</v>
      </c>
      <c r="B121" s="1" t="s">
        <v>394</v>
      </c>
      <c r="C121" s="29"/>
      <c r="D121" s="122"/>
      <c r="E121" s="126"/>
      <c r="F121" s="102">
        <v>245.01</v>
      </c>
      <c r="G121" s="2" t="s">
        <v>268</v>
      </c>
      <c r="H121" s="126"/>
      <c r="I121" s="1" t="s">
        <v>285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s="13" customFormat="1" ht="12.75">
      <c r="A122" s="2">
        <v>34</v>
      </c>
      <c r="B122" s="1" t="s">
        <v>395</v>
      </c>
      <c r="C122" s="29"/>
      <c r="D122" s="122"/>
      <c r="E122" s="126"/>
      <c r="F122" s="102">
        <v>4617.51</v>
      </c>
      <c r="G122" s="2" t="s">
        <v>268</v>
      </c>
      <c r="H122" s="126"/>
      <c r="I122" s="1" t="s">
        <v>280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s="13" customFormat="1" ht="12.75">
      <c r="A123" s="2">
        <v>35</v>
      </c>
      <c r="B123" s="1" t="s">
        <v>396</v>
      </c>
      <c r="C123" s="29"/>
      <c r="D123" s="122"/>
      <c r="E123" s="126"/>
      <c r="F123" s="102">
        <v>197310.09</v>
      </c>
      <c r="G123" s="2" t="s">
        <v>268</v>
      </c>
      <c r="H123" s="126"/>
      <c r="I123" s="1" t="s">
        <v>273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s="13" customFormat="1" ht="12.75">
      <c r="A124" s="2">
        <v>36</v>
      </c>
      <c r="B124" s="1" t="s">
        <v>396</v>
      </c>
      <c r="C124" s="29"/>
      <c r="D124" s="122"/>
      <c r="E124" s="126"/>
      <c r="F124" s="102">
        <v>151890.62</v>
      </c>
      <c r="G124" s="2" t="s">
        <v>268</v>
      </c>
      <c r="H124" s="126"/>
      <c r="I124" s="1" t="s">
        <v>282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s="13" customFormat="1" ht="12.75">
      <c r="A125" s="2">
        <v>37</v>
      </c>
      <c r="B125" s="1" t="s">
        <v>396</v>
      </c>
      <c r="C125" s="29"/>
      <c r="D125" s="122"/>
      <c r="E125" s="126"/>
      <c r="F125" s="102">
        <v>169702.28</v>
      </c>
      <c r="G125" s="2" t="s">
        <v>268</v>
      </c>
      <c r="H125" s="126"/>
      <c r="I125" s="1" t="s">
        <v>290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s="13" customFormat="1" ht="12.75">
      <c r="A126" s="2">
        <v>38</v>
      </c>
      <c r="B126" s="1" t="s">
        <v>396</v>
      </c>
      <c r="C126" s="29"/>
      <c r="D126" s="122"/>
      <c r="E126" s="126"/>
      <c r="F126" s="102">
        <v>28987.38</v>
      </c>
      <c r="G126" s="2" t="s">
        <v>268</v>
      </c>
      <c r="H126" s="126"/>
      <c r="I126" s="1" t="s">
        <v>280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s="13" customFormat="1" ht="12.75">
      <c r="A127" s="2">
        <v>39</v>
      </c>
      <c r="B127" s="1" t="s">
        <v>396</v>
      </c>
      <c r="C127" s="29"/>
      <c r="D127" s="122"/>
      <c r="E127" s="126"/>
      <c r="F127" s="102">
        <v>177610</v>
      </c>
      <c r="G127" s="2" t="s">
        <v>268</v>
      </c>
      <c r="H127" s="126"/>
      <c r="I127" s="1" t="s">
        <v>281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s="13" customFormat="1" ht="12.75">
      <c r="A128" s="2">
        <v>40</v>
      </c>
      <c r="B128" s="1" t="s">
        <v>396</v>
      </c>
      <c r="C128" s="29"/>
      <c r="D128" s="122"/>
      <c r="E128" s="126"/>
      <c r="F128" s="102">
        <v>119230.2</v>
      </c>
      <c r="G128" s="2" t="s">
        <v>268</v>
      </c>
      <c r="H128" s="126"/>
      <c r="I128" s="1" t="s">
        <v>292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s="13" customFormat="1" ht="12.75">
      <c r="A129" s="2">
        <v>41</v>
      </c>
      <c r="B129" s="1" t="s">
        <v>396</v>
      </c>
      <c r="C129" s="29"/>
      <c r="D129" s="122"/>
      <c r="E129" s="126"/>
      <c r="F129" s="102">
        <v>411943.82</v>
      </c>
      <c r="G129" s="2" t="s">
        <v>268</v>
      </c>
      <c r="H129" s="126"/>
      <c r="I129" s="1" t="s">
        <v>425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s="13" customFormat="1" ht="25.5">
      <c r="A130" s="2">
        <v>42</v>
      </c>
      <c r="B130" s="1" t="s">
        <v>396</v>
      </c>
      <c r="C130" s="29"/>
      <c r="D130" s="122"/>
      <c r="E130" s="126"/>
      <c r="F130" s="102">
        <v>672688.19</v>
      </c>
      <c r="G130" s="2" t="s">
        <v>268</v>
      </c>
      <c r="H130" s="126"/>
      <c r="I130" s="1" t="s">
        <v>426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s="13" customFormat="1" ht="12.75">
      <c r="A131" s="2">
        <v>43</v>
      </c>
      <c r="B131" s="1" t="s">
        <v>396</v>
      </c>
      <c r="C131" s="29"/>
      <c r="D131" s="122"/>
      <c r="E131" s="126"/>
      <c r="F131" s="102">
        <v>327787.43</v>
      </c>
      <c r="G131" s="2" t="s">
        <v>268</v>
      </c>
      <c r="H131" s="126"/>
      <c r="I131" s="1" t="s">
        <v>427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s="13" customFormat="1" ht="12.75">
      <c r="A132" s="2">
        <v>44</v>
      </c>
      <c r="B132" s="1" t="s">
        <v>396</v>
      </c>
      <c r="C132" s="29"/>
      <c r="D132" s="122"/>
      <c r="E132" s="126"/>
      <c r="F132" s="102">
        <v>257360.16</v>
      </c>
      <c r="G132" s="2" t="s">
        <v>268</v>
      </c>
      <c r="H132" s="126"/>
      <c r="I132" s="1" t="s">
        <v>428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s="13" customFormat="1" ht="12.75">
      <c r="A133" s="2">
        <v>45</v>
      </c>
      <c r="B133" s="1" t="s">
        <v>396</v>
      </c>
      <c r="C133" s="29"/>
      <c r="D133" s="122"/>
      <c r="E133" s="126"/>
      <c r="F133" s="102">
        <v>492958.33</v>
      </c>
      <c r="G133" s="2" t="s">
        <v>268</v>
      </c>
      <c r="H133" s="126"/>
      <c r="I133" s="1" t="s">
        <v>429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s="13" customFormat="1" ht="12.75">
      <c r="A134" s="2">
        <v>46</v>
      </c>
      <c r="B134" s="1" t="s">
        <v>397</v>
      </c>
      <c r="C134" s="29"/>
      <c r="D134" s="122"/>
      <c r="E134" s="126"/>
      <c r="F134" s="102">
        <v>221895.6</v>
      </c>
      <c r="G134" s="2" t="s">
        <v>268</v>
      </c>
      <c r="H134" s="126" t="s">
        <v>430</v>
      </c>
      <c r="I134" s="1" t="s">
        <v>431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s="13" customFormat="1" ht="25.5">
      <c r="A135" s="2">
        <v>47</v>
      </c>
      <c r="B135" s="1" t="s">
        <v>398</v>
      </c>
      <c r="C135" s="29"/>
      <c r="D135" s="122"/>
      <c r="E135" s="126"/>
      <c r="F135" s="102">
        <v>6147.83</v>
      </c>
      <c r="G135" s="2" t="s">
        <v>268</v>
      </c>
      <c r="H135" s="126"/>
      <c r="I135" s="1" t="s">
        <v>285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s="13" customFormat="1" ht="12.75" customHeight="1">
      <c r="A136" s="187" t="s">
        <v>14</v>
      </c>
      <c r="B136" s="188"/>
      <c r="C136" s="188"/>
      <c r="D136" s="188"/>
      <c r="E136" s="189"/>
      <c r="F136" s="133">
        <f>SUM(F89:F135)</f>
        <v>6138211.02</v>
      </c>
      <c r="G136" s="21"/>
      <c r="H136" s="96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 customHeight="1">
      <c r="A137" s="181" t="s">
        <v>79</v>
      </c>
      <c r="B137" s="181"/>
      <c r="C137" s="181"/>
      <c r="D137" s="181"/>
      <c r="E137" s="181"/>
      <c r="F137" s="181"/>
      <c r="G137" s="148"/>
      <c r="H137" s="145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 s="13" customFormat="1" ht="38.25">
      <c r="A138" s="2">
        <v>1</v>
      </c>
      <c r="B138" s="137" t="s">
        <v>610</v>
      </c>
      <c r="C138" s="86" t="s">
        <v>399</v>
      </c>
      <c r="D138" s="86" t="s">
        <v>249</v>
      </c>
      <c r="E138" s="40"/>
      <c r="F138" s="142">
        <v>108975.41</v>
      </c>
      <c r="G138" s="2" t="s">
        <v>268</v>
      </c>
      <c r="H138" s="138" t="s">
        <v>612</v>
      </c>
      <c r="I138" s="137" t="s">
        <v>613</v>
      </c>
      <c r="J138" s="86" t="s">
        <v>616</v>
      </c>
      <c r="K138" s="86" t="s">
        <v>617</v>
      </c>
      <c r="L138" s="86" t="s">
        <v>618</v>
      </c>
      <c r="M138" s="86" t="s">
        <v>622</v>
      </c>
      <c r="N138" s="86" t="s">
        <v>623</v>
      </c>
      <c r="O138" s="86" t="s">
        <v>373</v>
      </c>
      <c r="P138" s="86" t="s">
        <v>624</v>
      </c>
      <c r="Q138" s="86" t="s">
        <v>373</v>
      </c>
      <c r="R138" s="86" t="s">
        <v>623</v>
      </c>
      <c r="S138" s="139">
        <v>257</v>
      </c>
      <c r="T138" s="139">
        <v>132</v>
      </c>
      <c r="U138" s="139">
        <v>306</v>
      </c>
      <c r="V138" s="139">
        <v>2</v>
      </c>
      <c r="W138" s="139" t="s">
        <v>399</v>
      </c>
      <c r="X138" s="139" t="s">
        <v>132</v>
      </c>
      <c r="Y138" s="139" t="s">
        <v>134</v>
      </c>
    </row>
    <row r="139" spans="1:25" s="13" customFormat="1" ht="25.5">
      <c r="A139" s="2">
        <v>2</v>
      </c>
      <c r="B139" s="1" t="s">
        <v>611</v>
      </c>
      <c r="C139" s="86" t="s">
        <v>399</v>
      </c>
      <c r="D139" s="2" t="s">
        <v>249</v>
      </c>
      <c r="E139" s="40"/>
      <c r="F139" s="102">
        <v>35000</v>
      </c>
      <c r="G139" s="2" t="s">
        <v>268</v>
      </c>
      <c r="H139" s="126" t="s">
        <v>614</v>
      </c>
      <c r="I139" s="1" t="s">
        <v>615</v>
      </c>
      <c r="J139" s="2" t="s">
        <v>619</v>
      </c>
      <c r="K139" s="2" t="s">
        <v>620</v>
      </c>
      <c r="L139" s="2" t="s">
        <v>621</v>
      </c>
      <c r="M139" s="2" t="s">
        <v>623</v>
      </c>
      <c r="N139" s="2" t="s">
        <v>623</v>
      </c>
      <c r="O139" s="2" t="s">
        <v>623</v>
      </c>
      <c r="P139" s="2" t="s">
        <v>625</v>
      </c>
      <c r="Q139" s="2"/>
      <c r="R139" s="2" t="s">
        <v>623</v>
      </c>
      <c r="S139" s="33">
        <v>149</v>
      </c>
      <c r="T139" s="33">
        <v>189</v>
      </c>
      <c r="U139" s="33">
        <v>856</v>
      </c>
      <c r="V139" s="33">
        <v>2</v>
      </c>
      <c r="W139" s="33" t="s">
        <v>399</v>
      </c>
      <c r="X139" s="33" t="s">
        <v>399</v>
      </c>
      <c r="Y139" s="33" t="s">
        <v>249</v>
      </c>
    </row>
    <row r="140" spans="1:25" s="13" customFormat="1" ht="12.75" customHeight="1">
      <c r="A140" s="187" t="s">
        <v>14</v>
      </c>
      <c r="B140" s="188"/>
      <c r="C140" s="188"/>
      <c r="D140" s="188"/>
      <c r="E140" s="189"/>
      <c r="F140" s="133">
        <f>SUM(F138:F139)</f>
        <v>143975.41</v>
      </c>
      <c r="G140" s="21"/>
      <c r="H140" s="96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 customHeight="1">
      <c r="A141" s="181" t="s">
        <v>80</v>
      </c>
      <c r="B141" s="181"/>
      <c r="C141" s="181"/>
      <c r="D141" s="181"/>
      <c r="E141" s="181"/>
      <c r="F141" s="181"/>
      <c r="G141" s="148"/>
      <c r="H141" s="145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</row>
    <row r="142" spans="1:25" s="5" customFormat="1" ht="25.5">
      <c r="A142" s="2">
        <v>1</v>
      </c>
      <c r="B142" s="85" t="s">
        <v>359</v>
      </c>
      <c r="C142" s="86" t="s">
        <v>399</v>
      </c>
      <c r="D142" s="2" t="s">
        <v>249</v>
      </c>
      <c r="E142" s="86">
        <v>2009</v>
      </c>
      <c r="F142" s="99">
        <v>1183906.58</v>
      </c>
      <c r="G142" s="2" t="s">
        <v>268</v>
      </c>
      <c r="H142" s="138" t="s">
        <v>362</v>
      </c>
      <c r="I142" s="86" t="s">
        <v>363</v>
      </c>
      <c r="J142" s="86" t="s">
        <v>365</v>
      </c>
      <c r="K142" s="86" t="s">
        <v>366</v>
      </c>
      <c r="L142" s="86" t="s">
        <v>367</v>
      </c>
      <c r="M142" s="86" t="s">
        <v>371</v>
      </c>
      <c r="N142" s="86" t="s">
        <v>372</v>
      </c>
      <c r="O142" s="86" t="s">
        <v>371</v>
      </c>
      <c r="P142" s="86" t="s">
        <v>371</v>
      </c>
      <c r="Q142" s="86" t="s">
        <v>373</v>
      </c>
      <c r="R142" s="86" t="s">
        <v>371</v>
      </c>
      <c r="S142" s="139"/>
      <c r="T142" s="139"/>
      <c r="U142" s="139"/>
      <c r="V142" s="139"/>
      <c r="W142" s="139"/>
      <c r="X142" s="139"/>
      <c r="Y142" s="139"/>
    </row>
    <row r="143" spans="1:25" s="5" customFormat="1" ht="38.25">
      <c r="A143" s="2">
        <v>2</v>
      </c>
      <c r="B143" s="28" t="s">
        <v>360</v>
      </c>
      <c r="C143" s="86" t="s">
        <v>399</v>
      </c>
      <c r="D143" s="2" t="s">
        <v>249</v>
      </c>
      <c r="E143" s="2">
        <v>2010</v>
      </c>
      <c r="F143" s="100">
        <v>1362814.81</v>
      </c>
      <c r="G143" s="2" t="s">
        <v>268</v>
      </c>
      <c r="H143" s="126" t="s">
        <v>362</v>
      </c>
      <c r="I143" s="2" t="s">
        <v>364</v>
      </c>
      <c r="J143" s="2" t="s">
        <v>365</v>
      </c>
      <c r="K143" s="2" t="s">
        <v>366</v>
      </c>
      <c r="L143" s="2" t="s">
        <v>367</v>
      </c>
      <c r="M143" s="2" t="s">
        <v>371</v>
      </c>
      <c r="N143" s="2" t="s">
        <v>372</v>
      </c>
      <c r="O143" s="2" t="s">
        <v>371</v>
      </c>
      <c r="P143" s="2" t="s">
        <v>371</v>
      </c>
      <c r="Q143" s="2" t="s">
        <v>373</v>
      </c>
      <c r="R143" s="2" t="s">
        <v>371</v>
      </c>
      <c r="S143" s="33"/>
      <c r="T143" s="33"/>
      <c r="U143" s="33"/>
      <c r="V143" s="33"/>
      <c r="W143" s="33"/>
      <c r="X143" s="33"/>
      <c r="Y143" s="33"/>
    </row>
    <row r="144" spans="1:25" s="5" customFormat="1" ht="38.25">
      <c r="A144" s="2">
        <v>3</v>
      </c>
      <c r="B144" s="28" t="s">
        <v>361</v>
      </c>
      <c r="C144" s="86" t="s">
        <v>399</v>
      </c>
      <c r="D144" s="2" t="s">
        <v>249</v>
      </c>
      <c r="E144" s="2">
        <v>2011</v>
      </c>
      <c r="F144" s="100">
        <v>24997.87</v>
      </c>
      <c r="G144" s="2" t="s">
        <v>268</v>
      </c>
      <c r="H144" s="126" t="s">
        <v>362</v>
      </c>
      <c r="I144" s="2" t="s">
        <v>364</v>
      </c>
      <c r="J144" s="2" t="s">
        <v>368</v>
      </c>
      <c r="K144" s="2" t="s">
        <v>366</v>
      </c>
      <c r="L144" s="2" t="s">
        <v>369</v>
      </c>
      <c r="M144" s="2" t="s">
        <v>371</v>
      </c>
      <c r="N144" s="2" t="s">
        <v>372</v>
      </c>
      <c r="O144" s="2" t="s">
        <v>218</v>
      </c>
      <c r="P144" s="2" t="s">
        <v>371</v>
      </c>
      <c r="Q144" s="2" t="s">
        <v>218</v>
      </c>
      <c r="R144" s="2" t="s">
        <v>218</v>
      </c>
      <c r="S144" s="33">
        <v>35.71</v>
      </c>
      <c r="T144" s="33">
        <v>29.71</v>
      </c>
      <c r="U144" s="33">
        <v>77.25</v>
      </c>
      <c r="V144" s="33">
        <v>1</v>
      </c>
      <c r="W144" s="33" t="s">
        <v>134</v>
      </c>
      <c r="X144" s="33" t="s">
        <v>134</v>
      </c>
      <c r="Y144" s="33" t="s">
        <v>134</v>
      </c>
    </row>
    <row r="145" spans="1:25" s="13" customFormat="1" ht="12.75" customHeight="1">
      <c r="A145" s="187" t="s">
        <v>14</v>
      </c>
      <c r="B145" s="188"/>
      <c r="C145" s="188"/>
      <c r="D145" s="188"/>
      <c r="E145" s="189"/>
      <c r="F145" s="140">
        <f>SUM(F142:F144)</f>
        <v>2571719.2600000002</v>
      </c>
      <c r="G145" s="21"/>
      <c r="H145" s="96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 customHeight="1">
      <c r="A146" s="181" t="s">
        <v>660</v>
      </c>
      <c r="B146" s="181"/>
      <c r="C146" s="181"/>
      <c r="D146" s="181"/>
      <c r="E146" s="181"/>
      <c r="F146" s="181"/>
      <c r="G146" s="62"/>
      <c r="H146" s="145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</row>
    <row r="147" spans="1:25" s="129" customFormat="1" ht="63.75">
      <c r="A147" s="2">
        <v>1</v>
      </c>
      <c r="B147" s="85" t="s">
        <v>504</v>
      </c>
      <c r="C147" s="86" t="s">
        <v>399</v>
      </c>
      <c r="D147" s="86" t="s">
        <v>249</v>
      </c>
      <c r="E147" s="86">
        <v>1805</v>
      </c>
      <c r="F147" s="99">
        <v>650129.93</v>
      </c>
      <c r="G147" s="2" t="s">
        <v>268</v>
      </c>
      <c r="H147" s="138" t="s">
        <v>506</v>
      </c>
      <c r="I147" s="86" t="s">
        <v>507</v>
      </c>
      <c r="J147" s="86" t="s">
        <v>489</v>
      </c>
      <c r="K147" s="86" t="s">
        <v>510</v>
      </c>
      <c r="L147" s="86" t="s">
        <v>511</v>
      </c>
      <c r="M147" s="86" t="s">
        <v>371</v>
      </c>
      <c r="N147" s="86" t="s">
        <v>371</v>
      </c>
      <c r="O147" s="86" t="s">
        <v>371</v>
      </c>
      <c r="P147" s="86" t="s">
        <v>371</v>
      </c>
      <c r="Q147" s="86" t="s">
        <v>371</v>
      </c>
      <c r="R147" s="86" t="s">
        <v>371</v>
      </c>
      <c r="S147" s="139">
        <v>728</v>
      </c>
      <c r="T147" s="139">
        <v>364</v>
      </c>
      <c r="U147" s="139">
        <v>1923</v>
      </c>
      <c r="V147" s="139">
        <v>2</v>
      </c>
      <c r="W147" s="139" t="s">
        <v>399</v>
      </c>
      <c r="X147" s="139" t="s">
        <v>399</v>
      </c>
      <c r="Y147" s="139" t="s">
        <v>249</v>
      </c>
    </row>
    <row r="148" spans="1:25" s="129" customFormat="1" ht="25.5">
      <c r="A148" s="2">
        <v>2</v>
      </c>
      <c r="B148" s="28" t="s">
        <v>505</v>
      </c>
      <c r="C148" s="2" t="s">
        <v>249</v>
      </c>
      <c r="D148" s="2" t="s">
        <v>249</v>
      </c>
      <c r="E148" s="2">
        <v>1883</v>
      </c>
      <c r="F148" s="100">
        <v>17804.32</v>
      </c>
      <c r="G148" s="2" t="s">
        <v>268</v>
      </c>
      <c r="H148" s="126" t="s">
        <v>508</v>
      </c>
      <c r="I148" s="2" t="s">
        <v>509</v>
      </c>
      <c r="J148" s="2" t="s">
        <v>489</v>
      </c>
      <c r="K148" s="2" t="s">
        <v>510</v>
      </c>
      <c r="L148" s="2" t="s">
        <v>477</v>
      </c>
      <c r="M148" s="2" t="s">
        <v>371</v>
      </c>
      <c r="N148" s="2" t="s">
        <v>371</v>
      </c>
      <c r="O148" s="2" t="s">
        <v>371</v>
      </c>
      <c r="P148" s="2" t="s">
        <v>371</v>
      </c>
      <c r="Q148" s="2" t="s">
        <v>371</v>
      </c>
      <c r="R148" s="2" t="s">
        <v>371</v>
      </c>
      <c r="S148" s="33">
        <v>306</v>
      </c>
      <c r="T148" s="33">
        <v>198</v>
      </c>
      <c r="U148" s="160">
        <v>1215</v>
      </c>
      <c r="V148" s="33">
        <v>2</v>
      </c>
      <c r="W148" s="33" t="s">
        <v>249</v>
      </c>
      <c r="X148" s="33" t="s">
        <v>399</v>
      </c>
      <c r="Y148" s="33" t="s">
        <v>249</v>
      </c>
    </row>
    <row r="149" spans="1:25" s="129" customFormat="1" ht="51">
      <c r="A149" s="2">
        <v>3</v>
      </c>
      <c r="B149" s="85" t="s">
        <v>483</v>
      </c>
      <c r="C149" s="86" t="s">
        <v>399</v>
      </c>
      <c r="D149" s="86" t="s">
        <v>249</v>
      </c>
      <c r="E149" s="86" t="s">
        <v>486</v>
      </c>
      <c r="F149" s="142">
        <v>80122.19</v>
      </c>
      <c r="G149" s="2" t="s">
        <v>268</v>
      </c>
      <c r="H149" s="138" t="s">
        <v>487</v>
      </c>
      <c r="I149" s="86" t="s">
        <v>488</v>
      </c>
      <c r="J149" s="86" t="s">
        <v>489</v>
      </c>
      <c r="K149" s="86" t="s">
        <v>490</v>
      </c>
      <c r="L149" s="86" t="s">
        <v>491</v>
      </c>
      <c r="M149" s="86" t="s">
        <v>371</v>
      </c>
      <c r="N149" s="86" t="s">
        <v>371</v>
      </c>
      <c r="O149" s="86" t="s">
        <v>371</v>
      </c>
      <c r="P149" s="86" t="s">
        <v>371</v>
      </c>
      <c r="Q149" s="86" t="s">
        <v>371</v>
      </c>
      <c r="R149" s="86" t="s">
        <v>371</v>
      </c>
      <c r="S149" s="139">
        <v>1528.05</v>
      </c>
      <c r="T149" s="139">
        <v>692.64</v>
      </c>
      <c r="U149" s="139">
        <v>4971</v>
      </c>
      <c r="V149" s="139">
        <v>2</v>
      </c>
      <c r="W149" s="139" t="s">
        <v>249</v>
      </c>
      <c r="X149" s="139" t="s">
        <v>399</v>
      </c>
      <c r="Y149" s="139" t="s">
        <v>249</v>
      </c>
    </row>
    <row r="150" spans="1:25" s="129" customFormat="1" ht="51">
      <c r="A150" s="2">
        <v>4</v>
      </c>
      <c r="B150" s="28" t="s">
        <v>484</v>
      </c>
      <c r="C150" s="2" t="s">
        <v>399</v>
      </c>
      <c r="D150" s="2" t="s">
        <v>249</v>
      </c>
      <c r="E150" s="2">
        <v>2003</v>
      </c>
      <c r="F150" s="102">
        <v>2269737.66</v>
      </c>
      <c r="G150" s="2" t="s">
        <v>268</v>
      </c>
      <c r="H150" s="126" t="s">
        <v>487</v>
      </c>
      <c r="I150" s="2" t="s">
        <v>488</v>
      </c>
      <c r="J150" s="2" t="s">
        <v>492</v>
      </c>
      <c r="K150" s="2" t="s">
        <v>493</v>
      </c>
      <c r="L150" s="2" t="s">
        <v>494</v>
      </c>
      <c r="M150" s="2" t="s">
        <v>371</v>
      </c>
      <c r="N150" s="2" t="s">
        <v>371</v>
      </c>
      <c r="O150" s="2" t="s">
        <v>371</v>
      </c>
      <c r="P150" s="2" t="s">
        <v>371</v>
      </c>
      <c r="Q150" s="2" t="s">
        <v>371</v>
      </c>
      <c r="R150" s="2" t="s">
        <v>371</v>
      </c>
      <c r="S150" s="33">
        <v>1366.64</v>
      </c>
      <c r="T150" s="33">
        <v>1243.19</v>
      </c>
      <c r="U150" s="160">
        <v>11675.09</v>
      </c>
      <c r="V150" s="33">
        <v>0</v>
      </c>
      <c r="W150" s="33" t="s">
        <v>249</v>
      </c>
      <c r="X150" s="33" t="s">
        <v>399</v>
      </c>
      <c r="Y150" s="33" t="s">
        <v>249</v>
      </c>
    </row>
    <row r="151" spans="1:25" s="129" customFormat="1" ht="51">
      <c r="A151" s="2">
        <v>5</v>
      </c>
      <c r="B151" s="28" t="s">
        <v>485</v>
      </c>
      <c r="C151" s="2" t="s">
        <v>399</v>
      </c>
      <c r="D151" s="2" t="s">
        <v>249</v>
      </c>
      <c r="E151" s="2">
        <v>2003</v>
      </c>
      <c r="F151" s="102">
        <v>1047691.38</v>
      </c>
      <c r="G151" s="2" t="s">
        <v>268</v>
      </c>
      <c r="H151" s="126" t="s">
        <v>487</v>
      </c>
      <c r="I151" s="2" t="s">
        <v>488</v>
      </c>
      <c r="J151" s="2" t="s">
        <v>495</v>
      </c>
      <c r="K151" s="2" t="s">
        <v>496</v>
      </c>
      <c r="L151" s="2" t="s">
        <v>497</v>
      </c>
      <c r="M151" s="2" t="s">
        <v>371</v>
      </c>
      <c r="N151" s="2" t="s">
        <v>371</v>
      </c>
      <c r="O151" s="2" t="s">
        <v>371</v>
      </c>
      <c r="P151" s="2" t="s">
        <v>371</v>
      </c>
      <c r="Q151" s="2" t="s">
        <v>371</v>
      </c>
      <c r="R151" s="2" t="s">
        <v>371</v>
      </c>
      <c r="S151" s="33" t="s">
        <v>498</v>
      </c>
      <c r="T151" s="33" t="s">
        <v>498</v>
      </c>
      <c r="U151" s="33" t="s">
        <v>498</v>
      </c>
      <c r="V151" s="33">
        <v>2</v>
      </c>
      <c r="W151" s="33" t="s">
        <v>249</v>
      </c>
      <c r="X151" s="33" t="s">
        <v>399</v>
      </c>
      <c r="Y151" s="33" t="s">
        <v>249</v>
      </c>
    </row>
    <row r="152" spans="1:25" s="129" customFormat="1" ht="12.75">
      <c r="A152" s="2">
        <v>6</v>
      </c>
      <c r="B152" s="28" t="s">
        <v>269</v>
      </c>
      <c r="C152" s="2" t="s">
        <v>399</v>
      </c>
      <c r="D152" s="2" t="s">
        <v>249</v>
      </c>
      <c r="E152" s="2">
        <v>2004</v>
      </c>
      <c r="F152" s="102">
        <v>5263.08</v>
      </c>
      <c r="G152" s="2" t="s">
        <v>268</v>
      </c>
      <c r="H152" s="126"/>
      <c r="I152" s="2" t="s">
        <v>488</v>
      </c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</row>
    <row r="153" spans="1:25" s="13" customFormat="1" ht="14.25" customHeight="1">
      <c r="A153" s="187" t="s">
        <v>14</v>
      </c>
      <c r="B153" s="188"/>
      <c r="C153" s="188"/>
      <c r="D153" s="188"/>
      <c r="E153" s="189"/>
      <c r="F153" s="140">
        <f>SUM(F147:F152)</f>
        <v>4070748.56</v>
      </c>
      <c r="G153" s="21"/>
      <c r="H153" s="96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s="13" customFormat="1" ht="15" customHeight="1">
      <c r="A154" s="190" t="s">
        <v>81</v>
      </c>
      <c r="B154" s="190"/>
      <c r="C154" s="190"/>
      <c r="D154" s="190"/>
      <c r="E154" s="190"/>
      <c r="F154" s="190"/>
      <c r="G154" s="149"/>
      <c r="H154" s="145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</row>
    <row r="155" spans="1:25" ht="38.25">
      <c r="A155" s="2">
        <v>1</v>
      </c>
      <c r="B155" s="137" t="s">
        <v>587</v>
      </c>
      <c r="C155" s="86" t="s">
        <v>399</v>
      </c>
      <c r="D155" s="2" t="s">
        <v>249</v>
      </c>
      <c r="E155" s="86">
        <v>1857</v>
      </c>
      <c r="F155" s="142">
        <v>196299.28</v>
      </c>
      <c r="G155" s="2" t="s">
        <v>268</v>
      </c>
      <c r="H155" s="138" t="s">
        <v>562</v>
      </c>
      <c r="I155" s="86" t="s">
        <v>563</v>
      </c>
      <c r="J155" s="86" t="s">
        <v>489</v>
      </c>
      <c r="K155" s="86" t="s">
        <v>568</v>
      </c>
      <c r="L155" s="86" t="s">
        <v>477</v>
      </c>
      <c r="M155" s="86" t="s">
        <v>579</v>
      </c>
      <c r="N155" s="86" t="s">
        <v>579</v>
      </c>
      <c r="O155" s="86" t="s">
        <v>579</v>
      </c>
      <c r="P155" s="86" t="s">
        <v>580</v>
      </c>
      <c r="Q155" s="86" t="s">
        <v>579</v>
      </c>
      <c r="R155" s="86" t="s">
        <v>579</v>
      </c>
      <c r="S155" s="139">
        <v>250</v>
      </c>
      <c r="T155" s="139">
        <v>229.8</v>
      </c>
      <c r="U155" s="139">
        <v>793</v>
      </c>
      <c r="V155" s="139" t="s">
        <v>584</v>
      </c>
      <c r="W155" s="139" t="s">
        <v>134</v>
      </c>
      <c r="X155" s="139" t="s">
        <v>132</v>
      </c>
      <c r="Y155" s="139" t="s">
        <v>134</v>
      </c>
    </row>
    <row r="156" spans="1:25" ht="38.25">
      <c r="A156" s="2">
        <v>2</v>
      </c>
      <c r="B156" s="1" t="s">
        <v>588</v>
      </c>
      <c r="C156" s="86" t="s">
        <v>399</v>
      </c>
      <c r="D156" s="2" t="s">
        <v>249</v>
      </c>
      <c r="E156" s="2">
        <v>1939</v>
      </c>
      <c r="F156" s="102">
        <v>23407.67</v>
      </c>
      <c r="G156" s="2" t="s">
        <v>268</v>
      </c>
      <c r="H156" s="126" t="s">
        <v>564</v>
      </c>
      <c r="I156" s="2" t="s">
        <v>563</v>
      </c>
      <c r="J156" s="2" t="s">
        <v>489</v>
      </c>
      <c r="K156" s="2" t="s">
        <v>569</v>
      </c>
      <c r="L156" s="2" t="s">
        <v>477</v>
      </c>
      <c r="M156" s="2" t="s">
        <v>579</v>
      </c>
      <c r="N156" s="2" t="s">
        <v>579</v>
      </c>
      <c r="O156" s="2" t="s">
        <v>579</v>
      </c>
      <c r="P156" s="2" t="s">
        <v>580</v>
      </c>
      <c r="Q156" s="2" t="s">
        <v>579</v>
      </c>
      <c r="R156" s="2" t="s">
        <v>579</v>
      </c>
      <c r="S156" s="33">
        <v>505.59</v>
      </c>
      <c r="T156" s="33">
        <v>723.4</v>
      </c>
      <c r="U156" s="33">
        <v>3145.62</v>
      </c>
      <c r="V156" s="33" t="s">
        <v>584</v>
      </c>
      <c r="W156" s="33" t="s">
        <v>134</v>
      </c>
      <c r="X156" s="33" t="s">
        <v>132</v>
      </c>
      <c r="Y156" s="33" t="s">
        <v>134</v>
      </c>
    </row>
    <row r="157" spans="1:25" ht="25.5">
      <c r="A157" s="2">
        <v>3</v>
      </c>
      <c r="B157" s="1" t="s">
        <v>589</v>
      </c>
      <c r="C157" s="86" t="s">
        <v>399</v>
      </c>
      <c r="D157" s="2" t="s">
        <v>249</v>
      </c>
      <c r="E157" s="2">
        <v>1962</v>
      </c>
      <c r="F157" s="102">
        <v>106560.6</v>
      </c>
      <c r="G157" s="2" t="s">
        <v>268</v>
      </c>
      <c r="H157" s="126" t="s">
        <v>565</v>
      </c>
      <c r="I157" s="2" t="s">
        <v>563</v>
      </c>
      <c r="J157" s="2" t="s">
        <v>489</v>
      </c>
      <c r="K157" s="2" t="s">
        <v>570</v>
      </c>
      <c r="L157" s="2" t="s">
        <v>571</v>
      </c>
      <c r="M157" s="2" t="s">
        <v>579</v>
      </c>
      <c r="N157" s="2" t="s">
        <v>579</v>
      </c>
      <c r="O157" s="2" t="s">
        <v>579</v>
      </c>
      <c r="P157" s="2" t="s">
        <v>581</v>
      </c>
      <c r="Q157" s="2" t="s">
        <v>579</v>
      </c>
      <c r="R157" s="2" t="s">
        <v>579</v>
      </c>
      <c r="S157" s="33" t="s">
        <v>585</v>
      </c>
      <c r="T157" s="33" t="s">
        <v>585</v>
      </c>
      <c r="U157" s="33" t="s">
        <v>586</v>
      </c>
      <c r="V157" s="33">
        <v>2</v>
      </c>
      <c r="W157" s="33"/>
      <c r="X157" s="33" t="s">
        <v>132</v>
      </c>
      <c r="Y157" s="33" t="s">
        <v>134</v>
      </c>
    </row>
    <row r="158" spans="1:25" ht="12.75">
      <c r="A158" s="2">
        <v>4</v>
      </c>
      <c r="B158" s="1" t="s">
        <v>590</v>
      </c>
      <c r="C158" s="86" t="s">
        <v>399</v>
      </c>
      <c r="D158" s="2" t="s">
        <v>249</v>
      </c>
      <c r="E158" s="2">
        <v>1996</v>
      </c>
      <c r="F158" s="102">
        <v>31326.88</v>
      </c>
      <c r="G158" s="2" t="s">
        <v>268</v>
      </c>
      <c r="H158" s="126"/>
      <c r="I158" s="2" t="s">
        <v>563</v>
      </c>
      <c r="J158" s="2"/>
      <c r="K158" s="2"/>
      <c r="L158" s="2"/>
      <c r="M158" s="2"/>
      <c r="N158" s="2"/>
      <c r="O158" s="2"/>
      <c r="P158" s="2"/>
      <c r="Q158" s="2"/>
      <c r="R158" s="2"/>
      <c r="S158" s="33"/>
      <c r="T158" s="33"/>
      <c r="U158" s="33"/>
      <c r="V158" s="33">
        <v>1</v>
      </c>
      <c r="W158" s="33"/>
      <c r="X158" s="33" t="s">
        <v>134</v>
      </c>
      <c r="Y158" s="33" t="s">
        <v>134</v>
      </c>
    </row>
    <row r="159" spans="1:25" ht="12.75">
      <c r="A159" s="2">
        <v>5</v>
      </c>
      <c r="B159" s="1" t="s">
        <v>591</v>
      </c>
      <c r="C159" s="2" t="s">
        <v>249</v>
      </c>
      <c r="D159" s="2" t="s">
        <v>249</v>
      </c>
      <c r="E159" s="2">
        <v>1973</v>
      </c>
      <c r="F159" s="102">
        <v>2370.08</v>
      </c>
      <c r="G159" s="2" t="s">
        <v>268</v>
      </c>
      <c r="H159" s="126"/>
      <c r="I159" s="2" t="s">
        <v>563</v>
      </c>
      <c r="J159" s="2"/>
      <c r="K159" s="2"/>
      <c r="L159" s="2"/>
      <c r="M159" s="2"/>
      <c r="N159" s="2"/>
      <c r="O159" s="2"/>
      <c r="P159" s="2"/>
      <c r="Q159" s="2"/>
      <c r="R159" s="2"/>
      <c r="S159" s="33"/>
      <c r="T159" s="33"/>
      <c r="U159" s="33"/>
      <c r="V159" s="33">
        <v>1</v>
      </c>
      <c r="W159" s="33"/>
      <c r="X159" s="33" t="s">
        <v>134</v>
      </c>
      <c r="Y159" s="33" t="s">
        <v>134</v>
      </c>
    </row>
    <row r="160" spans="1:25" ht="63.75">
      <c r="A160" s="2">
        <v>6</v>
      </c>
      <c r="B160" s="1" t="s">
        <v>592</v>
      </c>
      <c r="C160" s="2" t="s">
        <v>249</v>
      </c>
      <c r="D160" s="2" t="s">
        <v>249</v>
      </c>
      <c r="E160" s="2">
        <v>1997</v>
      </c>
      <c r="F160" s="102">
        <v>81000</v>
      </c>
      <c r="G160" s="2" t="s">
        <v>268</v>
      </c>
      <c r="H160" s="126"/>
      <c r="I160" s="2" t="s">
        <v>563</v>
      </c>
      <c r="J160" s="2" t="s">
        <v>572</v>
      </c>
      <c r="K160" s="2" t="s">
        <v>573</v>
      </c>
      <c r="L160" s="2" t="s">
        <v>574</v>
      </c>
      <c r="M160" s="2"/>
      <c r="N160" s="2"/>
      <c r="O160" s="2"/>
      <c r="P160" s="2"/>
      <c r="Q160" s="2"/>
      <c r="R160" s="2"/>
      <c r="S160" s="33"/>
      <c r="T160" s="33"/>
      <c r="U160" s="33"/>
      <c r="V160" s="33">
        <v>1</v>
      </c>
      <c r="W160" s="33"/>
      <c r="X160" s="33" t="s">
        <v>134</v>
      </c>
      <c r="Y160" s="33" t="s">
        <v>134</v>
      </c>
    </row>
    <row r="161" spans="1:25" ht="25.5">
      <c r="A161" s="2">
        <v>7</v>
      </c>
      <c r="B161" s="1" t="s">
        <v>593</v>
      </c>
      <c r="C161" s="86" t="s">
        <v>399</v>
      </c>
      <c r="D161" s="2" t="s">
        <v>249</v>
      </c>
      <c r="E161" s="2">
        <v>1962</v>
      </c>
      <c r="F161" s="102">
        <v>2611.96</v>
      </c>
      <c r="G161" s="2" t="s">
        <v>268</v>
      </c>
      <c r="H161" s="126"/>
      <c r="I161" s="2" t="s">
        <v>563</v>
      </c>
      <c r="J161" s="2" t="s">
        <v>575</v>
      </c>
      <c r="K161" s="2"/>
      <c r="L161" s="2"/>
      <c r="M161" s="2"/>
      <c r="N161" s="2"/>
      <c r="O161" s="2"/>
      <c r="P161" s="2"/>
      <c r="Q161" s="2"/>
      <c r="R161" s="2"/>
      <c r="S161" s="33" t="s">
        <v>577</v>
      </c>
      <c r="T161" s="33" t="s">
        <v>577</v>
      </c>
      <c r="U161" s="33" t="s">
        <v>577</v>
      </c>
      <c r="V161" s="33" t="s">
        <v>577</v>
      </c>
      <c r="W161" s="33"/>
      <c r="X161" s="33" t="s">
        <v>577</v>
      </c>
      <c r="Y161" s="33" t="s">
        <v>134</v>
      </c>
    </row>
    <row r="162" spans="1:25" ht="76.5">
      <c r="A162" s="89">
        <v>8</v>
      </c>
      <c r="B162" s="1" t="s">
        <v>505</v>
      </c>
      <c r="C162" s="2" t="s">
        <v>399</v>
      </c>
      <c r="D162" s="2" t="s">
        <v>249</v>
      </c>
      <c r="E162" s="2">
        <v>1937</v>
      </c>
      <c r="F162" s="102">
        <v>29841.82</v>
      </c>
      <c r="G162" s="2" t="s">
        <v>268</v>
      </c>
      <c r="H162" s="126" t="s">
        <v>566</v>
      </c>
      <c r="I162" s="2" t="s">
        <v>567</v>
      </c>
      <c r="J162" s="2" t="s">
        <v>489</v>
      </c>
      <c r="K162" s="2" t="s">
        <v>568</v>
      </c>
      <c r="L162" s="2" t="s">
        <v>576</v>
      </c>
      <c r="M162" s="2" t="s">
        <v>579</v>
      </c>
      <c r="N162" s="2" t="s">
        <v>579</v>
      </c>
      <c r="O162" s="2" t="s">
        <v>582</v>
      </c>
      <c r="P162" s="2" t="s">
        <v>583</v>
      </c>
      <c r="Q162" s="2" t="s">
        <v>245</v>
      </c>
      <c r="R162" s="2" t="s">
        <v>579</v>
      </c>
      <c r="S162" s="33"/>
      <c r="T162" s="33">
        <v>220</v>
      </c>
      <c r="U162" s="33">
        <v>770</v>
      </c>
      <c r="V162" s="33" t="s">
        <v>584</v>
      </c>
      <c r="W162" s="33" t="s">
        <v>134</v>
      </c>
      <c r="X162" s="33" t="s">
        <v>132</v>
      </c>
      <c r="Y162" s="33" t="s">
        <v>134</v>
      </c>
    </row>
    <row r="163" spans="1:25" ht="12.75">
      <c r="A163" s="89">
        <v>9</v>
      </c>
      <c r="B163" s="1" t="s">
        <v>594</v>
      </c>
      <c r="C163" s="2" t="s">
        <v>399</v>
      </c>
      <c r="D163" s="2" t="s">
        <v>249</v>
      </c>
      <c r="E163" s="2">
        <v>1937</v>
      </c>
      <c r="F163" s="102">
        <v>3222.17</v>
      </c>
      <c r="G163" s="2" t="s">
        <v>268</v>
      </c>
      <c r="H163" s="126"/>
      <c r="I163" s="2" t="s">
        <v>567</v>
      </c>
      <c r="J163" s="2" t="s">
        <v>474</v>
      </c>
      <c r="K163" s="2"/>
      <c r="L163" s="2"/>
      <c r="M163" s="2"/>
      <c r="N163" s="2"/>
      <c r="O163" s="2"/>
      <c r="P163" s="2"/>
      <c r="Q163" s="2"/>
      <c r="R163" s="2"/>
      <c r="S163" s="33"/>
      <c r="T163" s="33"/>
      <c r="U163" s="33"/>
      <c r="V163" s="33">
        <v>1</v>
      </c>
      <c r="W163" s="33"/>
      <c r="X163" s="33" t="s">
        <v>132</v>
      </c>
      <c r="Y163" s="33" t="s">
        <v>134</v>
      </c>
    </row>
    <row r="164" spans="1:25" ht="12.75">
      <c r="A164" s="89">
        <v>10</v>
      </c>
      <c r="B164" s="1" t="s">
        <v>595</v>
      </c>
      <c r="C164" s="2" t="s">
        <v>399</v>
      </c>
      <c r="D164" s="2" t="s">
        <v>249</v>
      </c>
      <c r="E164" s="2">
        <v>1955</v>
      </c>
      <c r="F164" s="102">
        <v>1198.95</v>
      </c>
      <c r="G164" s="2" t="s">
        <v>268</v>
      </c>
      <c r="H164" s="126"/>
      <c r="I164" s="2" t="s">
        <v>567</v>
      </c>
      <c r="J164" s="2" t="s">
        <v>474</v>
      </c>
      <c r="K164" s="2"/>
      <c r="L164" s="2"/>
      <c r="M164" s="2"/>
      <c r="N164" s="2"/>
      <c r="O164" s="2"/>
      <c r="P164" s="2"/>
      <c r="Q164" s="2"/>
      <c r="R164" s="2"/>
      <c r="S164" s="33"/>
      <c r="T164" s="33"/>
      <c r="U164" s="33"/>
      <c r="V164" s="33">
        <v>1</v>
      </c>
      <c r="W164" s="33"/>
      <c r="X164" s="33" t="s">
        <v>132</v>
      </c>
      <c r="Y164" s="33" t="s">
        <v>134</v>
      </c>
    </row>
    <row r="165" spans="1:25" ht="12.75">
      <c r="A165" s="89">
        <v>11</v>
      </c>
      <c r="B165" s="1" t="s">
        <v>596</v>
      </c>
      <c r="C165" s="2" t="s">
        <v>399</v>
      </c>
      <c r="D165" s="2" t="s">
        <v>249</v>
      </c>
      <c r="E165" s="2">
        <v>1969</v>
      </c>
      <c r="F165" s="102">
        <v>909.83</v>
      </c>
      <c r="G165" s="2" t="s">
        <v>268</v>
      </c>
      <c r="H165" s="126"/>
      <c r="I165" s="2" t="s">
        <v>567</v>
      </c>
      <c r="J165" s="2" t="s">
        <v>577</v>
      </c>
      <c r="K165" s="2"/>
      <c r="L165" s="2"/>
      <c r="M165" s="2"/>
      <c r="N165" s="2"/>
      <c r="O165" s="2"/>
      <c r="P165" s="2"/>
      <c r="Q165" s="2"/>
      <c r="R165" s="2"/>
      <c r="S165" s="33" t="s">
        <v>577</v>
      </c>
      <c r="T165" s="33" t="s">
        <v>577</v>
      </c>
      <c r="U165" s="33" t="s">
        <v>577</v>
      </c>
      <c r="V165" s="33" t="s">
        <v>577</v>
      </c>
      <c r="W165" s="33"/>
      <c r="X165" s="33" t="s">
        <v>577</v>
      </c>
      <c r="Y165" s="33" t="s">
        <v>134</v>
      </c>
    </row>
    <row r="166" spans="1:25" ht="12.75">
      <c r="A166" s="2">
        <v>12</v>
      </c>
      <c r="B166" s="1" t="s">
        <v>597</v>
      </c>
      <c r="C166" s="2" t="s">
        <v>249</v>
      </c>
      <c r="D166" s="2" t="s">
        <v>249</v>
      </c>
      <c r="E166" s="2">
        <v>1938</v>
      </c>
      <c r="F166" s="102">
        <v>613.17</v>
      </c>
      <c r="G166" s="2" t="s">
        <v>268</v>
      </c>
      <c r="H166" s="126"/>
      <c r="I166" s="2" t="s">
        <v>567</v>
      </c>
      <c r="J166" s="2" t="s">
        <v>577</v>
      </c>
      <c r="K166" s="2"/>
      <c r="L166" s="2"/>
      <c r="M166" s="2"/>
      <c r="N166" s="2"/>
      <c r="O166" s="2"/>
      <c r="P166" s="2"/>
      <c r="Q166" s="2"/>
      <c r="R166" s="2"/>
      <c r="S166" s="33" t="s">
        <v>577</v>
      </c>
      <c r="T166" s="33" t="s">
        <v>577</v>
      </c>
      <c r="U166" s="33" t="s">
        <v>577</v>
      </c>
      <c r="V166" s="33" t="s">
        <v>577</v>
      </c>
      <c r="W166" s="33"/>
      <c r="X166" s="33" t="s">
        <v>577</v>
      </c>
      <c r="Y166" s="33" t="s">
        <v>134</v>
      </c>
    </row>
    <row r="167" spans="1:25" ht="38.25">
      <c r="A167" s="2">
        <v>13</v>
      </c>
      <c r="B167" s="1" t="s">
        <v>598</v>
      </c>
      <c r="C167" s="2" t="s">
        <v>399</v>
      </c>
      <c r="D167" s="2" t="s">
        <v>249</v>
      </c>
      <c r="E167" s="2">
        <v>1938</v>
      </c>
      <c r="F167" s="102">
        <v>1717.56</v>
      </c>
      <c r="G167" s="2" t="s">
        <v>268</v>
      </c>
      <c r="H167" s="126"/>
      <c r="I167" s="2" t="s">
        <v>567</v>
      </c>
      <c r="J167" s="2" t="s">
        <v>578</v>
      </c>
      <c r="K167" s="2"/>
      <c r="L167" s="2"/>
      <c r="M167" s="2"/>
      <c r="N167" s="2"/>
      <c r="O167" s="2"/>
      <c r="P167" s="2"/>
      <c r="Q167" s="2"/>
      <c r="R167" s="2"/>
      <c r="S167" s="33" t="s">
        <v>577</v>
      </c>
      <c r="T167" s="33" t="s">
        <v>577</v>
      </c>
      <c r="U167" s="33" t="s">
        <v>577</v>
      </c>
      <c r="V167" s="33" t="s">
        <v>577</v>
      </c>
      <c r="W167" s="33"/>
      <c r="X167" s="33" t="s">
        <v>577</v>
      </c>
      <c r="Y167" s="33" t="s">
        <v>134</v>
      </c>
    </row>
    <row r="168" spans="1:25" ht="12.75">
      <c r="A168" s="2">
        <v>14</v>
      </c>
      <c r="B168" s="1" t="s">
        <v>591</v>
      </c>
      <c r="C168" s="2" t="s">
        <v>249</v>
      </c>
      <c r="D168" s="2" t="s">
        <v>249</v>
      </c>
      <c r="E168" s="2">
        <v>1938</v>
      </c>
      <c r="F168" s="102">
        <v>132.98</v>
      </c>
      <c r="G168" s="2" t="s">
        <v>268</v>
      </c>
      <c r="H168" s="126"/>
      <c r="I168" s="2" t="s">
        <v>567</v>
      </c>
      <c r="J168" s="2" t="s">
        <v>474</v>
      </c>
      <c r="K168" s="2"/>
      <c r="L168" s="2"/>
      <c r="M168" s="2"/>
      <c r="N168" s="2"/>
      <c r="O168" s="2"/>
      <c r="P168" s="2"/>
      <c r="Q168" s="2"/>
      <c r="R168" s="2"/>
      <c r="S168" s="33"/>
      <c r="T168" s="33"/>
      <c r="U168" s="33"/>
      <c r="V168" s="33">
        <v>1</v>
      </c>
      <c r="W168" s="33"/>
      <c r="X168" s="33" t="s">
        <v>134</v>
      </c>
      <c r="Y168" s="33" t="s">
        <v>134</v>
      </c>
    </row>
    <row r="169" spans="1:25" ht="12.75">
      <c r="A169" s="2">
        <v>15</v>
      </c>
      <c r="B169" s="1" t="s">
        <v>599</v>
      </c>
      <c r="C169" s="2" t="s">
        <v>399</v>
      </c>
      <c r="D169" s="2" t="s">
        <v>249</v>
      </c>
      <c r="E169" s="2">
        <v>2009</v>
      </c>
      <c r="F169" s="102">
        <v>55924.91</v>
      </c>
      <c r="G169" s="2" t="s">
        <v>268</v>
      </c>
      <c r="H169" s="126"/>
      <c r="I169" s="2" t="s">
        <v>563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33"/>
      <c r="T169" s="33"/>
      <c r="U169" s="33"/>
      <c r="V169" s="33">
        <v>1</v>
      </c>
      <c r="W169" s="33"/>
      <c r="X169" s="33" t="s">
        <v>132</v>
      </c>
      <c r="Y169" s="33" t="s">
        <v>134</v>
      </c>
    </row>
    <row r="170" spans="1:25" s="170" customFormat="1" ht="25.5">
      <c r="A170" s="2">
        <v>16</v>
      </c>
      <c r="B170" s="28" t="s">
        <v>600</v>
      </c>
      <c r="C170" s="2" t="s">
        <v>399</v>
      </c>
      <c r="D170" s="2" t="s">
        <v>249</v>
      </c>
      <c r="E170" s="2"/>
      <c r="F170" s="100">
        <v>1800</v>
      </c>
      <c r="G170" s="2" t="s">
        <v>268</v>
      </c>
      <c r="H170" s="33"/>
      <c r="I170" s="2" t="s">
        <v>563</v>
      </c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</row>
    <row r="171" spans="1:25" s="13" customFormat="1" ht="14.25" customHeight="1">
      <c r="A171" s="182" t="s">
        <v>14</v>
      </c>
      <c r="B171" s="183"/>
      <c r="C171" s="183"/>
      <c r="D171" s="183"/>
      <c r="E171" s="184"/>
      <c r="F171" s="167">
        <f>SUM(F155:F170)</f>
        <v>538937.8600000001</v>
      </c>
      <c r="G171" s="159"/>
      <c r="H171" s="152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</row>
    <row r="172" spans="1:25" s="13" customFormat="1" ht="14.25" customHeight="1">
      <c r="A172" s="186" t="s">
        <v>82</v>
      </c>
      <c r="B172" s="186"/>
      <c r="C172" s="186"/>
      <c r="D172" s="186"/>
      <c r="E172" s="186"/>
      <c r="F172" s="186"/>
      <c r="G172" s="150"/>
      <c r="H172" s="145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</row>
    <row r="173" spans="1:25" s="129" customFormat="1" ht="38.25">
      <c r="A173" s="2">
        <v>1</v>
      </c>
      <c r="B173" s="85" t="s">
        <v>505</v>
      </c>
      <c r="C173" s="122" t="s">
        <v>399</v>
      </c>
      <c r="D173" s="122" t="s">
        <v>249</v>
      </c>
      <c r="E173" s="86" t="s">
        <v>518</v>
      </c>
      <c r="F173" s="99">
        <v>783836.77</v>
      </c>
      <c r="G173" s="2" t="s">
        <v>268</v>
      </c>
      <c r="H173" s="138" t="s">
        <v>519</v>
      </c>
      <c r="I173" s="86" t="s">
        <v>520</v>
      </c>
      <c r="J173" s="86" t="s">
        <v>521</v>
      </c>
      <c r="K173" s="86" t="s">
        <v>522</v>
      </c>
      <c r="L173" s="86" t="s">
        <v>523</v>
      </c>
      <c r="M173" s="86" t="s">
        <v>432</v>
      </c>
      <c r="N173" s="86" t="s">
        <v>432</v>
      </c>
      <c r="O173" s="86" t="s">
        <v>432</v>
      </c>
      <c r="P173" s="86" t="s">
        <v>432</v>
      </c>
      <c r="Q173" s="86" t="s">
        <v>432</v>
      </c>
      <c r="R173" s="86" t="s">
        <v>524</v>
      </c>
      <c r="S173" s="139">
        <v>1245.11</v>
      </c>
      <c r="T173" s="139">
        <v>615.72</v>
      </c>
      <c r="U173" s="139">
        <v>6562.78</v>
      </c>
      <c r="V173" s="139">
        <v>2</v>
      </c>
      <c r="W173" s="139" t="s">
        <v>134</v>
      </c>
      <c r="X173" s="139" t="s">
        <v>132</v>
      </c>
      <c r="Y173" s="139" t="s">
        <v>132</v>
      </c>
    </row>
    <row r="174" spans="1:25" s="13" customFormat="1" ht="12.75" customHeight="1">
      <c r="A174" s="191" t="s">
        <v>14</v>
      </c>
      <c r="B174" s="192"/>
      <c r="C174" s="192"/>
      <c r="D174" s="192"/>
      <c r="E174" s="193"/>
      <c r="F174" s="133">
        <f>SUM(F173)</f>
        <v>783836.77</v>
      </c>
      <c r="G174" s="21"/>
      <c r="H174" s="96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s="13" customFormat="1" ht="12.75" customHeight="1">
      <c r="A175" s="181" t="s">
        <v>83</v>
      </c>
      <c r="B175" s="181"/>
      <c r="C175" s="181"/>
      <c r="D175" s="181"/>
      <c r="E175" s="181"/>
      <c r="F175" s="181"/>
      <c r="G175" s="148"/>
      <c r="H175" s="145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</row>
    <row r="176" spans="1:25" ht="51">
      <c r="A176" s="2">
        <v>1</v>
      </c>
      <c r="B176" s="137" t="s">
        <v>505</v>
      </c>
      <c r="C176" s="86" t="s">
        <v>399</v>
      </c>
      <c r="D176" s="86" t="s">
        <v>249</v>
      </c>
      <c r="E176" s="86">
        <v>1993</v>
      </c>
      <c r="F176" s="142">
        <v>385874.53</v>
      </c>
      <c r="G176" s="2" t="s">
        <v>268</v>
      </c>
      <c r="H176" s="138" t="s">
        <v>471</v>
      </c>
      <c r="I176" s="86" t="s">
        <v>472</v>
      </c>
      <c r="J176" s="86" t="s">
        <v>474</v>
      </c>
      <c r="K176" s="86" t="s">
        <v>475</v>
      </c>
      <c r="L176" s="86" t="s">
        <v>476</v>
      </c>
      <c r="M176" s="86" t="s">
        <v>371</v>
      </c>
      <c r="N176" s="86" t="s">
        <v>371</v>
      </c>
      <c r="O176" s="86" t="s">
        <v>371</v>
      </c>
      <c r="P176" s="86" t="s">
        <v>371</v>
      </c>
      <c r="Q176" s="86" t="s">
        <v>371</v>
      </c>
      <c r="R176" s="86" t="s">
        <v>371</v>
      </c>
      <c r="S176" s="139">
        <v>272</v>
      </c>
      <c r="T176" s="139">
        <v>480</v>
      </c>
      <c r="U176" s="139">
        <v>1440</v>
      </c>
      <c r="V176" s="139">
        <v>2</v>
      </c>
      <c r="W176" s="139" t="s">
        <v>399</v>
      </c>
      <c r="X176" s="139" t="s">
        <v>399</v>
      </c>
      <c r="Y176" s="139" t="s">
        <v>249</v>
      </c>
    </row>
    <row r="177" spans="1:25" ht="25.5">
      <c r="A177" s="2">
        <v>2</v>
      </c>
      <c r="B177" s="1" t="s">
        <v>505</v>
      </c>
      <c r="C177" s="2" t="s">
        <v>399</v>
      </c>
      <c r="D177" s="2" t="s">
        <v>249</v>
      </c>
      <c r="E177" s="2">
        <v>1891</v>
      </c>
      <c r="F177" s="102">
        <v>89514.18</v>
      </c>
      <c r="G177" s="2" t="s">
        <v>268</v>
      </c>
      <c r="H177" s="126" t="s">
        <v>473</v>
      </c>
      <c r="I177" s="2" t="s">
        <v>472</v>
      </c>
      <c r="J177" s="2" t="s">
        <v>474</v>
      </c>
      <c r="K177" s="2" t="s">
        <v>366</v>
      </c>
      <c r="L177" s="2" t="s">
        <v>477</v>
      </c>
      <c r="M177" s="86" t="s">
        <v>371</v>
      </c>
      <c r="N177" s="86" t="s">
        <v>371</v>
      </c>
      <c r="O177" s="86" t="s">
        <v>371</v>
      </c>
      <c r="P177" s="86" t="s">
        <v>371</v>
      </c>
      <c r="Q177" s="86" t="s">
        <v>371</v>
      </c>
      <c r="R177" s="86" t="s">
        <v>371</v>
      </c>
      <c r="S177" s="33">
        <v>209</v>
      </c>
      <c r="T177" s="33">
        <v>286</v>
      </c>
      <c r="U177" s="33">
        <v>1250</v>
      </c>
      <c r="V177" s="33">
        <v>2</v>
      </c>
      <c r="W177" s="33" t="s">
        <v>249</v>
      </c>
      <c r="X177" s="33" t="s">
        <v>399</v>
      </c>
      <c r="Y177" s="33" t="s">
        <v>249</v>
      </c>
    </row>
    <row r="178" spans="1:25" s="13" customFormat="1" ht="12.75" customHeight="1">
      <c r="A178" s="187" t="s">
        <v>14</v>
      </c>
      <c r="B178" s="188"/>
      <c r="C178" s="188"/>
      <c r="D178" s="188"/>
      <c r="E178" s="189"/>
      <c r="F178" s="133">
        <f>SUM(F176:F177)</f>
        <v>475388.71</v>
      </c>
      <c r="G178" s="21"/>
      <c r="H178" s="96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s="13" customFormat="1" ht="12.75">
      <c r="A179" s="181" t="s">
        <v>84</v>
      </c>
      <c r="B179" s="181"/>
      <c r="C179" s="181"/>
      <c r="D179" s="181"/>
      <c r="E179" s="181"/>
      <c r="F179" s="181"/>
      <c r="G179" s="148"/>
      <c r="H179" s="145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1:25" s="129" customFormat="1" ht="76.5">
      <c r="A180" s="2">
        <v>1</v>
      </c>
      <c r="B180" s="85" t="s">
        <v>505</v>
      </c>
      <c r="C180" s="2" t="s">
        <v>399</v>
      </c>
      <c r="D180" s="2" t="s">
        <v>249</v>
      </c>
      <c r="E180" s="86">
        <v>1998</v>
      </c>
      <c r="F180" s="99">
        <v>2852859.5</v>
      </c>
      <c r="G180" s="2" t="s">
        <v>268</v>
      </c>
      <c r="H180" s="138" t="s">
        <v>536</v>
      </c>
      <c r="I180" s="86" t="s">
        <v>537</v>
      </c>
      <c r="J180" s="86" t="s">
        <v>474</v>
      </c>
      <c r="K180" s="86" t="s">
        <v>539</v>
      </c>
      <c r="L180" s="86" t="s">
        <v>540</v>
      </c>
      <c r="M180" s="86" t="s">
        <v>371</v>
      </c>
      <c r="N180" s="86" t="s">
        <v>373</v>
      </c>
      <c r="O180" s="86" t="s">
        <v>373</v>
      </c>
      <c r="P180" s="86" t="s">
        <v>373</v>
      </c>
      <c r="Q180" s="86" t="s">
        <v>373</v>
      </c>
      <c r="R180" s="86" t="s">
        <v>373</v>
      </c>
      <c r="S180" s="139">
        <v>2400</v>
      </c>
      <c r="T180" s="139">
        <v>970</v>
      </c>
      <c r="U180" s="139">
        <v>11300</v>
      </c>
      <c r="V180" s="139">
        <v>2</v>
      </c>
      <c r="W180" s="139" t="s">
        <v>544</v>
      </c>
      <c r="X180" s="139" t="s">
        <v>132</v>
      </c>
      <c r="Y180" s="139" t="s">
        <v>134</v>
      </c>
    </row>
    <row r="181" spans="1:25" s="129" customFormat="1" ht="51">
      <c r="A181" s="2">
        <v>2</v>
      </c>
      <c r="B181" s="28" t="s">
        <v>545</v>
      </c>
      <c r="C181" s="2" t="s">
        <v>399</v>
      </c>
      <c r="D181" s="2" t="s">
        <v>249</v>
      </c>
      <c r="E181" s="2">
        <v>2003</v>
      </c>
      <c r="F181" s="100">
        <v>739957.83</v>
      </c>
      <c r="G181" s="2" t="s">
        <v>268</v>
      </c>
      <c r="H181" s="126" t="s">
        <v>538</v>
      </c>
      <c r="I181" s="2" t="s">
        <v>537</v>
      </c>
      <c r="J181" s="2" t="s">
        <v>541</v>
      </c>
      <c r="K181" s="2" t="s">
        <v>542</v>
      </c>
      <c r="L181" s="2" t="s">
        <v>543</v>
      </c>
      <c r="M181" s="2" t="s">
        <v>371</v>
      </c>
      <c r="N181" s="2" t="s">
        <v>373</v>
      </c>
      <c r="O181" s="2" t="s">
        <v>373</v>
      </c>
      <c r="P181" s="2" t="s">
        <v>373</v>
      </c>
      <c r="Q181" s="2" t="s">
        <v>373</v>
      </c>
      <c r="R181" s="2" t="s">
        <v>373</v>
      </c>
      <c r="S181" s="33">
        <v>526.6</v>
      </c>
      <c r="T181" s="33">
        <v>609.9</v>
      </c>
      <c r="U181" s="33">
        <v>4897.8</v>
      </c>
      <c r="V181" s="33">
        <v>1</v>
      </c>
      <c r="W181" s="33" t="s">
        <v>249</v>
      </c>
      <c r="X181" s="33" t="s">
        <v>132</v>
      </c>
      <c r="Y181" s="33" t="s">
        <v>134</v>
      </c>
    </row>
    <row r="182" spans="1:25" s="13" customFormat="1" ht="15.75" customHeight="1">
      <c r="A182" s="187" t="s">
        <v>14</v>
      </c>
      <c r="B182" s="188"/>
      <c r="C182" s="188"/>
      <c r="D182" s="188"/>
      <c r="E182" s="189"/>
      <c r="F182" s="165">
        <f>SUM(F180:F181)</f>
        <v>3592817.33</v>
      </c>
      <c r="G182" s="21"/>
      <c r="H182" s="96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s="13" customFormat="1" ht="18" customHeight="1">
      <c r="A183" s="181" t="s">
        <v>661</v>
      </c>
      <c r="B183" s="181"/>
      <c r="C183" s="181"/>
      <c r="D183" s="181"/>
      <c r="E183" s="181"/>
      <c r="F183" s="181"/>
      <c r="G183" s="62"/>
      <c r="H183" s="145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</row>
    <row r="184" spans="1:25" s="13" customFormat="1" ht="40.5" customHeight="1">
      <c r="A184" s="2">
        <v>1</v>
      </c>
      <c r="B184" s="137" t="s">
        <v>453</v>
      </c>
      <c r="C184" s="86" t="s">
        <v>454</v>
      </c>
      <c r="D184" s="86" t="s">
        <v>455</v>
      </c>
      <c r="E184" s="86">
        <v>2010</v>
      </c>
      <c r="F184" s="142">
        <v>764223.2</v>
      </c>
      <c r="G184" s="2" t="s">
        <v>268</v>
      </c>
      <c r="H184" s="138" t="s">
        <v>456</v>
      </c>
      <c r="I184" s="86" t="s">
        <v>457</v>
      </c>
      <c r="J184" s="153" t="s">
        <v>458</v>
      </c>
      <c r="K184" s="153" t="s">
        <v>459</v>
      </c>
      <c r="L184" s="153" t="s">
        <v>460</v>
      </c>
      <c r="M184" s="153" t="s">
        <v>371</v>
      </c>
      <c r="N184" s="153" t="s">
        <v>371</v>
      </c>
      <c r="O184" s="153" t="s">
        <v>371</v>
      </c>
      <c r="P184" s="153" t="s">
        <v>371</v>
      </c>
      <c r="Q184" s="153" t="s">
        <v>371</v>
      </c>
      <c r="R184" s="153" t="s">
        <v>371</v>
      </c>
      <c r="S184" s="152">
        <v>208.68</v>
      </c>
      <c r="T184" s="152" t="s">
        <v>461</v>
      </c>
      <c r="U184" s="152">
        <v>510</v>
      </c>
      <c r="V184" s="152">
        <v>1</v>
      </c>
      <c r="W184" s="152" t="s">
        <v>249</v>
      </c>
      <c r="X184" s="152" t="s">
        <v>399</v>
      </c>
      <c r="Y184" s="152" t="s">
        <v>249</v>
      </c>
    </row>
    <row r="185" spans="1:25" s="13" customFormat="1" ht="15" customHeight="1" thickBot="1">
      <c r="A185" s="177" t="s">
        <v>14</v>
      </c>
      <c r="B185" s="177"/>
      <c r="C185" s="177"/>
      <c r="D185" s="194"/>
      <c r="E185" s="194"/>
      <c r="F185" s="133">
        <f>SUM(F184)</f>
        <v>764223.2</v>
      </c>
      <c r="G185" s="21"/>
      <c r="H185" s="96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8" s="13" customFormat="1" ht="21" customHeight="1" thickBot="1">
      <c r="A186" s="11"/>
      <c r="B186" s="31"/>
      <c r="D186" s="178" t="s">
        <v>85</v>
      </c>
      <c r="E186" s="179"/>
      <c r="F186" s="169">
        <f>SUM(F87,F136,F140,F145,F153,F171,F174,F178,F182,F185)</f>
        <v>54389845.39000001</v>
      </c>
      <c r="G186" s="9"/>
      <c r="H186" s="11"/>
    </row>
    <row r="187" spans="1:8" s="13" customFormat="1" ht="12.75">
      <c r="A187" s="11"/>
      <c r="B187" s="9"/>
      <c r="C187" s="27"/>
      <c r="D187" s="121"/>
      <c r="E187" s="129"/>
      <c r="F187" s="9"/>
      <c r="G187" s="9"/>
      <c r="H187" s="11"/>
    </row>
    <row r="188" spans="1:8" s="13" customFormat="1" ht="12.75">
      <c r="A188" s="11"/>
      <c r="B188" s="9"/>
      <c r="C188" s="27"/>
      <c r="D188" s="121"/>
      <c r="E188" s="129"/>
      <c r="F188" s="9"/>
      <c r="G188" s="9"/>
      <c r="H188" s="11"/>
    </row>
    <row r="189" spans="1:8" s="13" customFormat="1" ht="12.75">
      <c r="A189" s="11"/>
      <c r="B189" s="9"/>
      <c r="C189" s="27"/>
      <c r="D189" s="121"/>
      <c r="E189" s="129"/>
      <c r="F189" s="9"/>
      <c r="G189" s="9"/>
      <c r="H189" s="11"/>
    </row>
    <row r="190" ht="12.75" customHeight="1"/>
    <row r="191" spans="1:8" s="13" customFormat="1" ht="12.75">
      <c r="A191" s="11"/>
      <c r="B191" s="9"/>
      <c r="C191" s="27"/>
      <c r="D191" s="121"/>
      <c r="E191" s="129"/>
      <c r="F191" s="9"/>
      <c r="G191" s="9"/>
      <c r="H191" s="11"/>
    </row>
    <row r="192" spans="1:8" s="13" customFormat="1" ht="12.75">
      <c r="A192" s="11"/>
      <c r="B192" s="9"/>
      <c r="C192" s="27"/>
      <c r="D192" s="121"/>
      <c r="E192" s="129"/>
      <c r="F192" s="9"/>
      <c r="G192" s="9"/>
      <c r="H192" s="11"/>
    </row>
    <row r="194" ht="21.75" customHeight="1"/>
  </sheetData>
  <sheetProtection/>
  <mergeCells count="39">
    <mergeCell ref="A174:E174"/>
    <mergeCell ref="A178:E178"/>
    <mergeCell ref="A182:E182"/>
    <mergeCell ref="A185:E185"/>
    <mergeCell ref="A183:F183"/>
    <mergeCell ref="A140:E140"/>
    <mergeCell ref="A145:E145"/>
    <mergeCell ref="A153:E153"/>
    <mergeCell ref="A154:F154"/>
    <mergeCell ref="A137:F137"/>
    <mergeCell ref="A141:F141"/>
    <mergeCell ref="A146:F146"/>
    <mergeCell ref="C2:C3"/>
    <mergeCell ref="D2:D3"/>
    <mergeCell ref="E2:E3"/>
    <mergeCell ref="A179:F179"/>
    <mergeCell ref="A175:F175"/>
    <mergeCell ref="F2:F3"/>
    <mergeCell ref="A88:F88"/>
    <mergeCell ref="A172:F172"/>
    <mergeCell ref="A87:E87"/>
    <mergeCell ref="A136:E136"/>
    <mergeCell ref="X2:X3"/>
    <mergeCell ref="Y2:Y3"/>
    <mergeCell ref="H2:H3"/>
    <mergeCell ref="I2:I3"/>
    <mergeCell ref="J2:L2"/>
    <mergeCell ref="M2:R2"/>
    <mergeCell ref="S2:S3"/>
    <mergeCell ref="G2:G3"/>
    <mergeCell ref="D186:E186"/>
    <mergeCell ref="T2:T3"/>
    <mergeCell ref="U2:U3"/>
    <mergeCell ref="V2:V3"/>
    <mergeCell ref="W2:W3"/>
    <mergeCell ref="A4:D4"/>
    <mergeCell ref="A2:A3"/>
    <mergeCell ref="B2:B3"/>
    <mergeCell ref="A171:E17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57421875" style="9" customWidth="1"/>
    <col min="2" max="2" width="49.421875" style="19" customWidth="1"/>
    <col min="3" max="3" width="15.421875" style="11" customWidth="1"/>
    <col min="4" max="4" width="18.421875" style="27" customWidth="1"/>
    <col min="5" max="5" width="12.140625" style="0" bestFit="1" customWidth="1"/>
    <col min="6" max="6" width="11.140625" style="0" customWidth="1"/>
    <col min="7" max="7" width="11.28125" style="0" bestFit="1" customWidth="1"/>
  </cols>
  <sheetData>
    <row r="1" spans="1:4" ht="12.75">
      <c r="A1" s="18" t="s">
        <v>86</v>
      </c>
      <c r="D1" s="34"/>
    </row>
    <row r="3" spans="1:4" ht="12.75">
      <c r="A3" s="195" t="s">
        <v>0</v>
      </c>
      <c r="B3" s="195"/>
      <c r="C3" s="195"/>
      <c r="D3" s="195"/>
    </row>
    <row r="4" spans="1:4" ht="25.5">
      <c r="A4" s="3" t="s">
        <v>16</v>
      </c>
      <c r="B4" s="3" t="s">
        <v>24</v>
      </c>
      <c r="C4" s="3" t="s">
        <v>25</v>
      </c>
      <c r="D4" s="48" t="s">
        <v>26</v>
      </c>
    </row>
    <row r="5" spans="1:4" ht="12.75" customHeight="1">
      <c r="A5" s="196" t="s">
        <v>78</v>
      </c>
      <c r="B5" s="197"/>
      <c r="C5" s="197"/>
      <c r="D5" s="198"/>
    </row>
    <row r="6" spans="1:6" s="13" customFormat="1" ht="12.75">
      <c r="A6" s="2">
        <v>1</v>
      </c>
      <c r="B6" s="1" t="s">
        <v>325</v>
      </c>
      <c r="C6" s="2">
        <v>2008</v>
      </c>
      <c r="D6" s="102">
        <v>5882.1</v>
      </c>
      <c r="F6" s="134"/>
    </row>
    <row r="7" spans="1:4" s="13" customFormat="1" ht="12.75">
      <c r="A7" s="2">
        <v>2</v>
      </c>
      <c r="B7" s="1" t="s">
        <v>326</v>
      </c>
      <c r="C7" s="2">
        <v>2008</v>
      </c>
      <c r="D7" s="102">
        <v>2245</v>
      </c>
    </row>
    <row r="8" spans="1:4" s="13" customFormat="1" ht="12.75">
      <c r="A8" s="2">
        <v>3</v>
      </c>
      <c r="B8" s="1" t="s">
        <v>327</v>
      </c>
      <c r="C8" s="2">
        <v>2008</v>
      </c>
      <c r="D8" s="102">
        <v>2844</v>
      </c>
    </row>
    <row r="9" spans="1:4" s="13" customFormat="1" ht="12.75">
      <c r="A9" s="2">
        <v>4</v>
      </c>
      <c r="B9" s="1" t="s">
        <v>327</v>
      </c>
      <c r="C9" s="2">
        <v>2008</v>
      </c>
      <c r="D9" s="102">
        <v>2844</v>
      </c>
    </row>
    <row r="10" spans="1:4" s="13" customFormat="1" ht="12.75">
      <c r="A10" s="2">
        <v>5</v>
      </c>
      <c r="B10" s="1" t="s">
        <v>328</v>
      </c>
      <c r="C10" s="2">
        <v>2008</v>
      </c>
      <c r="D10" s="102">
        <v>449</v>
      </c>
    </row>
    <row r="11" spans="1:4" s="13" customFormat="1" ht="12.75">
      <c r="A11" s="2">
        <v>6</v>
      </c>
      <c r="B11" s="1" t="s">
        <v>329</v>
      </c>
      <c r="C11" s="2">
        <v>2008</v>
      </c>
      <c r="D11" s="102">
        <v>626</v>
      </c>
    </row>
    <row r="12" spans="1:4" s="13" customFormat="1" ht="12.75">
      <c r="A12" s="2">
        <v>7</v>
      </c>
      <c r="B12" s="1" t="s">
        <v>329</v>
      </c>
      <c r="C12" s="2">
        <v>2008</v>
      </c>
      <c r="D12" s="102">
        <v>626</v>
      </c>
    </row>
    <row r="13" spans="1:4" s="13" customFormat="1" ht="12.75">
      <c r="A13" s="2">
        <v>8</v>
      </c>
      <c r="B13" s="1" t="s">
        <v>330</v>
      </c>
      <c r="C13" s="2">
        <v>2008</v>
      </c>
      <c r="D13" s="102">
        <v>1730</v>
      </c>
    </row>
    <row r="14" spans="1:4" s="13" customFormat="1" ht="12.75">
      <c r="A14" s="2">
        <v>9</v>
      </c>
      <c r="B14" s="1" t="s">
        <v>331</v>
      </c>
      <c r="C14" s="2">
        <v>2008</v>
      </c>
      <c r="D14" s="102">
        <v>445</v>
      </c>
    </row>
    <row r="15" spans="1:4" s="13" customFormat="1" ht="12.75">
      <c r="A15" s="2">
        <v>10</v>
      </c>
      <c r="B15" s="132" t="s">
        <v>332</v>
      </c>
      <c r="C15" s="2">
        <v>2009</v>
      </c>
      <c r="D15" s="102">
        <v>184.22</v>
      </c>
    </row>
    <row r="16" spans="1:4" s="13" customFormat="1" ht="12.75">
      <c r="A16" s="2">
        <v>11</v>
      </c>
      <c r="B16" s="1" t="s">
        <v>333</v>
      </c>
      <c r="C16" s="2">
        <v>2009</v>
      </c>
      <c r="D16" s="102">
        <v>1688</v>
      </c>
    </row>
    <row r="17" spans="1:4" s="13" customFormat="1" ht="12.75">
      <c r="A17" s="2">
        <v>12</v>
      </c>
      <c r="B17" s="1" t="s">
        <v>334</v>
      </c>
      <c r="C17" s="2">
        <v>2009</v>
      </c>
      <c r="D17" s="102">
        <v>450</v>
      </c>
    </row>
    <row r="18" spans="1:4" s="13" customFormat="1" ht="12.75">
      <c r="A18" s="2">
        <v>13</v>
      </c>
      <c r="B18" s="1" t="s">
        <v>335</v>
      </c>
      <c r="C18" s="2">
        <v>2009</v>
      </c>
      <c r="D18" s="102">
        <v>1780</v>
      </c>
    </row>
    <row r="19" spans="1:4" s="13" customFormat="1" ht="12.75">
      <c r="A19" s="2">
        <v>14</v>
      </c>
      <c r="B19" s="1" t="s">
        <v>336</v>
      </c>
      <c r="C19" s="2">
        <v>2009</v>
      </c>
      <c r="D19" s="102">
        <v>500.13</v>
      </c>
    </row>
    <row r="20" spans="1:4" s="13" customFormat="1" ht="12.75">
      <c r="A20" s="2">
        <v>15</v>
      </c>
      <c r="B20" s="1" t="s">
        <v>337</v>
      </c>
      <c r="C20" s="2">
        <v>2009</v>
      </c>
      <c r="D20" s="102">
        <v>1100</v>
      </c>
    </row>
    <row r="21" spans="1:4" s="13" customFormat="1" ht="12.75">
      <c r="A21" s="2">
        <v>16</v>
      </c>
      <c r="B21" s="1" t="s">
        <v>338</v>
      </c>
      <c r="C21" s="2">
        <v>2009</v>
      </c>
      <c r="D21" s="102">
        <v>1030</v>
      </c>
    </row>
    <row r="22" spans="1:4" s="13" customFormat="1" ht="12.75">
      <c r="A22" s="2">
        <v>17</v>
      </c>
      <c r="B22" s="1" t="s">
        <v>339</v>
      </c>
      <c r="C22" s="2">
        <v>2009</v>
      </c>
      <c r="D22" s="102">
        <v>439.99</v>
      </c>
    </row>
    <row r="23" spans="1:4" s="13" customFormat="1" ht="12.75">
      <c r="A23" s="2">
        <v>18</v>
      </c>
      <c r="B23" s="1" t="s">
        <v>340</v>
      </c>
      <c r="C23" s="2">
        <v>2009</v>
      </c>
      <c r="D23" s="102">
        <v>1900</v>
      </c>
    </row>
    <row r="24" spans="1:4" s="13" customFormat="1" ht="12.75">
      <c r="A24" s="2">
        <v>19</v>
      </c>
      <c r="B24" s="1" t="s">
        <v>341</v>
      </c>
      <c r="C24" s="2">
        <v>2009</v>
      </c>
      <c r="D24" s="102">
        <v>14640</v>
      </c>
    </row>
    <row r="25" spans="1:4" s="13" customFormat="1" ht="12.75">
      <c r="A25" s="2">
        <v>20</v>
      </c>
      <c r="B25" s="1" t="s">
        <v>342</v>
      </c>
      <c r="C25" s="2">
        <v>2010</v>
      </c>
      <c r="D25" s="102">
        <v>1640</v>
      </c>
    </row>
    <row r="26" spans="1:4" s="13" customFormat="1" ht="12.75">
      <c r="A26" s="2">
        <v>21</v>
      </c>
      <c r="B26" s="1" t="s">
        <v>343</v>
      </c>
      <c r="C26" s="2">
        <v>2010</v>
      </c>
      <c r="D26" s="102">
        <v>1100</v>
      </c>
    </row>
    <row r="27" spans="1:4" s="13" customFormat="1" ht="12.75">
      <c r="A27" s="2">
        <v>22</v>
      </c>
      <c r="B27" s="1" t="s">
        <v>343</v>
      </c>
      <c r="C27" s="2">
        <v>2010</v>
      </c>
      <c r="D27" s="102">
        <v>1100</v>
      </c>
    </row>
    <row r="28" spans="1:4" s="13" customFormat="1" ht="12.75">
      <c r="A28" s="2">
        <v>23</v>
      </c>
      <c r="B28" s="1" t="s">
        <v>344</v>
      </c>
      <c r="C28" s="2">
        <v>2010</v>
      </c>
      <c r="D28" s="102">
        <v>11906.91</v>
      </c>
    </row>
    <row r="29" spans="1:4" s="13" customFormat="1" ht="12.75">
      <c r="A29" s="2">
        <v>24</v>
      </c>
      <c r="B29" s="1" t="s">
        <v>345</v>
      </c>
      <c r="C29" s="2">
        <v>2010</v>
      </c>
      <c r="D29" s="102">
        <v>9577</v>
      </c>
    </row>
    <row r="30" spans="1:4" s="13" customFormat="1" ht="12.75">
      <c r="A30" s="2">
        <v>25</v>
      </c>
      <c r="B30" s="1" t="s">
        <v>346</v>
      </c>
      <c r="C30" s="2">
        <v>2011</v>
      </c>
      <c r="D30" s="102">
        <v>1485.41</v>
      </c>
    </row>
    <row r="31" spans="1:4" s="13" customFormat="1" ht="12.75">
      <c r="A31" s="2">
        <v>26</v>
      </c>
      <c r="B31" s="1" t="s">
        <v>347</v>
      </c>
      <c r="C31" s="2">
        <v>2011</v>
      </c>
      <c r="D31" s="102">
        <v>2099</v>
      </c>
    </row>
    <row r="32" spans="1:4" s="13" customFormat="1" ht="12.75">
      <c r="A32" s="2">
        <v>27</v>
      </c>
      <c r="B32" s="1" t="s">
        <v>348</v>
      </c>
      <c r="C32" s="2">
        <v>2012</v>
      </c>
      <c r="D32" s="102">
        <v>2599</v>
      </c>
    </row>
    <row r="33" spans="1:4" s="13" customFormat="1" ht="12.75">
      <c r="A33" s="2">
        <v>28</v>
      </c>
      <c r="B33" s="1" t="s">
        <v>349</v>
      </c>
      <c r="C33" s="2">
        <v>2012</v>
      </c>
      <c r="D33" s="102">
        <v>476</v>
      </c>
    </row>
    <row r="34" spans="1:4" s="13" customFormat="1" ht="12.75">
      <c r="A34" s="187" t="s">
        <v>14</v>
      </c>
      <c r="B34" s="188"/>
      <c r="C34" s="189"/>
      <c r="D34" s="135">
        <f>SUM(D6:D33)</f>
        <v>73386.76000000001</v>
      </c>
    </row>
    <row r="35" spans="1:4" ht="13.5" customHeight="1">
      <c r="A35" s="181" t="s">
        <v>98</v>
      </c>
      <c r="B35" s="181"/>
      <c r="C35" s="181"/>
      <c r="D35" s="181"/>
    </row>
    <row r="36" spans="1:4" s="16" customFormat="1" ht="12.75">
      <c r="A36" s="2">
        <v>1</v>
      </c>
      <c r="B36" s="85" t="s">
        <v>220</v>
      </c>
      <c r="C36" s="86">
        <v>2010</v>
      </c>
      <c r="D36" s="99">
        <v>2519</v>
      </c>
    </row>
    <row r="37" spans="1:4" s="16" customFormat="1" ht="12.75">
      <c r="A37" s="2">
        <v>2</v>
      </c>
      <c r="B37" s="28" t="s">
        <v>221</v>
      </c>
      <c r="C37" s="2">
        <v>2008</v>
      </c>
      <c r="D37" s="100">
        <v>2909</v>
      </c>
    </row>
    <row r="38" spans="1:4" s="16" customFormat="1" ht="12.75">
      <c r="A38" s="2">
        <v>3</v>
      </c>
      <c r="B38" s="28" t="s">
        <v>222</v>
      </c>
      <c r="C38" s="2">
        <v>2008</v>
      </c>
      <c r="D38" s="100">
        <v>3184</v>
      </c>
    </row>
    <row r="39" spans="1:4" s="16" customFormat="1" ht="12.75">
      <c r="A39" s="2">
        <v>4</v>
      </c>
      <c r="B39" s="28" t="s">
        <v>223</v>
      </c>
      <c r="C39" s="2">
        <v>2008</v>
      </c>
      <c r="D39" s="100">
        <v>1316</v>
      </c>
    </row>
    <row r="40" spans="1:4" s="16" customFormat="1" ht="12.75">
      <c r="A40" s="2">
        <v>5</v>
      </c>
      <c r="B40" s="28" t="s">
        <v>224</v>
      </c>
      <c r="C40" s="2">
        <v>2009</v>
      </c>
      <c r="D40" s="100">
        <v>489</v>
      </c>
    </row>
    <row r="41" spans="1:4" s="16" customFormat="1" ht="12.75">
      <c r="A41" s="2">
        <v>6</v>
      </c>
      <c r="B41" s="28" t="s">
        <v>224</v>
      </c>
      <c r="C41" s="2">
        <v>2010</v>
      </c>
      <c r="D41" s="100">
        <v>489</v>
      </c>
    </row>
    <row r="42" spans="1:4" s="16" customFormat="1" ht="12.75">
      <c r="A42" s="2">
        <v>7</v>
      </c>
      <c r="B42" s="98" t="s">
        <v>225</v>
      </c>
      <c r="C42" s="96">
        <v>2010</v>
      </c>
      <c r="D42" s="101">
        <v>499</v>
      </c>
    </row>
    <row r="43" spans="1:4" s="16" customFormat="1" ht="12.75">
      <c r="A43" s="2">
        <v>8</v>
      </c>
      <c r="B43" s="28" t="s">
        <v>226</v>
      </c>
      <c r="C43" s="2">
        <v>2011</v>
      </c>
      <c r="D43" s="100">
        <v>460</v>
      </c>
    </row>
    <row r="44" spans="1:4" s="16" customFormat="1" ht="12.75">
      <c r="A44" s="2">
        <v>9</v>
      </c>
      <c r="B44" s="28" t="s">
        <v>227</v>
      </c>
      <c r="C44" s="2">
        <v>2011</v>
      </c>
      <c r="D44" s="100">
        <v>3490</v>
      </c>
    </row>
    <row r="45" spans="1:4" s="16" customFormat="1" ht="12.75">
      <c r="A45" s="2">
        <v>10</v>
      </c>
      <c r="B45" s="98" t="s">
        <v>228</v>
      </c>
      <c r="C45" s="96">
        <v>2011</v>
      </c>
      <c r="D45" s="101">
        <v>3490</v>
      </c>
    </row>
    <row r="46" spans="1:4" s="16" customFormat="1" ht="12.75">
      <c r="A46" s="2">
        <v>11</v>
      </c>
      <c r="B46" s="28" t="s">
        <v>229</v>
      </c>
      <c r="C46" s="2">
        <v>2011</v>
      </c>
      <c r="D46" s="100">
        <v>2586</v>
      </c>
    </row>
    <row r="47" spans="1:4" s="16" customFormat="1" ht="12.75">
      <c r="A47" s="2">
        <v>12</v>
      </c>
      <c r="B47" s="28" t="s">
        <v>230</v>
      </c>
      <c r="C47" s="2">
        <v>2011</v>
      </c>
      <c r="D47" s="100">
        <v>489</v>
      </c>
    </row>
    <row r="48" spans="1:4" s="16" customFormat="1" ht="12.75">
      <c r="A48" s="2">
        <v>13</v>
      </c>
      <c r="B48" s="28" t="s">
        <v>231</v>
      </c>
      <c r="C48" s="2">
        <v>2011</v>
      </c>
      <c r="D48" s="100">
        <v>437</v>
      </c>
    </row>
    <row r="49" spans="1:4" s="16" customFormat="1" ht="12.75">
      <c r="A49" s="2">
        <v>14</v>
      </c>
      <c r="B49" s="28" t="s">
        <v>232</v>
      </c>
      <c r="C49" s="2">
        <v>2011</v>
      </c>
      <c r="D49" s="100">
        <v>396.6</v>
      </c>
    </row>
    <row r="50" spans="1:4" s="16" customFormat="1" ht="12.75">
      <c r="A50" s="2">
        <v>15</v>
      </c>
      <c r="B50" s="28" t="s">
        <v>230</v>
      </c>
      <c r="C50" s="2">
        <v>2009</v>
      </c>
      <c r="D50" s="100">
        <v>476</v>
      </c>
    </row>
    <row r="51" spans="1:4" s="16" customFormat="1" ht="12.75">
      <c r="A51" s="2">
        <v>16</v>
      </c>
      <c r="B51" s="28" t="s">
        <v>233</v>
      </c>
      <c r="C51" s="2">
        <v>2012</v>
      </c>
      <c r="D51" s="100">
        <v>3459</v>
      </c>
    </row>
    <row r="52" spans="1:4" s="16" customFormat="1" ht="12.75">
      <c r="A52" s="2">
        <v>17</v>
      </c>
      <c r="B52" s="28" t="s">
        <v>234</v>
      </c>
      <c r="C52" s="2">
        <v>2012</v>
      </c>
      <c r="D52" s="100">
        <v>2299</v>
      </c>
    </row>
    <row r="53" spans="1:4" s="16" customFormat="1" ht="13.5" customHeight="1">
      <c r="A53" s="187" t="s">
        <v>14</v>
      </c>
      <c r="B53" s="188"/>
      <c r="C53" s="189"/>
      <c r="D53" s="30">
        <f>SUM(D36:D52)</f>
        <v>28987.6</v>
      </c>
    </row>
    <row r="54" spans="1:4" s="16" customFormat="1" ht="13.5" customHeight="1">
      <c r="A54" s="181" t="s">
        <v>99</v>
      </c>
      <c r="B54" s="181"/>
      <c r="C54" s="181"/>
      <c r="D54" s="181"/>
    </row>
    <row r="55" spans="1:4" s="16" customFormat="1" ht="13.5" customHeight="1">
      <c r="A55" s="40">
        <v>1</v>
      </c>
      <c r="B55" s="137" t="s">
        <v>433</v>
      </c>
      <c r="C55" s="86">
        <v>2008</v>
      </c>
      <c r="D55" s="142">
        <v>1685</v>
      </c>
    </row>
    <row r="56" spans="1:4" s="16" customFormat="1" ht="13.5" customHeight="1">
      <c r="A56" s="40">
        <v>2</v>
      </c>
      <c r="B56" s="1" t="s">
        <v>434</v>
      </c>
      <c r="C56" s="2">
        <v>2008</v>
      </c>
      <c r="D56" s="102">
        <v>649.04</v>
      </c>
    </row>
    <row r="57" spans="1:4" s="16" customFormat="1" ht="13.5" customHeight="1">
      <c r="A57" s="40">
        <v>3</v>
      </c>
      <c r="B57" s="1" t="s">
        <v>435</v>
      </c>
      <c r="C57" s="2">
        <v>2009</v>
      </c>
      <c r="D57" s="102">
        <v>1184.41</v>
      </c>
    </row>
    <row r="58" spans="1:4" s="16" customFormat="1" ht="13.5" customHeight="1">
      <c r="A58" s="40">
        <v>4</v>
      </c>
      <c r="B58" s="1" t="s">
        <v>436</v>
      </c>
      <c r="C58" s="2">
        <v>2009</v>
      </c>
      <c r="D58" s="102">
        <v>1991.13</v>
      </c>
    </row>
    <row r="59" spans="1:4" s="16" customFormat="1" ht="13.5" customHeight="1">
      <c r="A59" s="40">
        <v>5</v>
      </c>
      <c r="B59" s="1" t="s">
        <v>437</v>
      </c>
      <c r="C59" s="2">
        <v>2009</v>
      </c>
      <c r="D59" s="102">
        <v>565.36</v>
      </c>
    </row>
    <row r="60" spans="1:4" s="16" customFormat="1" ht="13.5" customHeight="1">
      <c r="A60" s="40">
        <v>6</v>
      </c>
      <c r="B60" s="1" t="s">
        <v>438</v>
      </c>
      <c r="C60" s="2">
        <v>2009</v>
      </c>
      <c r="D60" s="102">
        <v>1004.75</v>
      </c>
    </row>
    <row r="61" spans="1:4" s="16" customFormat="1" ht="13.5" customHeight="1">
      <c r="A61" s="40">
        <v>7</v>
      </c>
      <c r="B61" s="1" t="s">
        <v>439</v>
      </c>
      <c r="C61" s="2">
        <v>2010</v>
      </c>
      <c r="D61" s="102">
        <v>1545.01</v>
      </c>
    </row>
    <row r="62" spans="1:4" s="16" customFormat="1" ht="13.5" customHeight="1">
      <c r="A62" s="40">
        <v>8</v>
      </c>
      <c r="B62" s="1" t="s">
        <v>440</v>
      </c>
      <c r="C62" s="2">
        <v>2010</v>
      </c>
      <c r="D62" s="102">
        <v>3689.58</v>
      </c>
    </row>
    <row r="63" spans="1:4" s="16" customFormat="1" ht="13.5" customHeight="1">
      <c r="A63" s="40">
        <v>9</v>
      </c>
      <c r="B63" s="1" t="s">
        <v>441</v>
      </c>
      <c r="C63" s="2">
        <v>2010</v>
      </c>
      <c r="D63" s="102">
        <v>461.2</v>
      </c>
    </row>
    <row r="64" spans="1:4" s="16" customFormat="1" ht="13.5" customHeight="1">
      <c r="A64" s="40">
        <v>10</v>
      </c>
      <c r="B64" s="1" t="s">
        <v>442</v>
      </c>
      <c r="C64" s="2">
        <v>2011</v>
      </c>
      <c r="D64" s="102">
        <v>771.08</v>
      </c>
    </row>
    <row r="65" spans="1:4" s="16" customFormat="1" ht="13.5" customHeight="1">
      <c r="A65" s="147">
        <v>11</v>
      </c>
      <c r="B65" s="1" t="s">
        <v>443</v>
      </c>
      <c r="C65" s="2">
        <v>2012</v>
      </c>
      <c r="D65" s="102">
        <v>348.75</v>
      </c>
    </row>
    <row r="66" spans="1:4" s="16" customFormat="1" ht="13.5" customHeight="1">
      <c r="A66" s="187" t="s">
        <v>14</v>
      </c>
      <c r="B66" s="188"/>
      <c r="C66" s="189"/>
      <c r="D66" s="30">
        <f>SUM(D55:D65)</f>
        <v>13895.31</v>
      </c>
    </row>
    <row r="67" spans="1:4" s="16" customFormat="1" ht="13.5" customHeight="1">
      <c r="A67" s="181" t="s">
        <v>100</v>
      </c>
      <c r="B67" s="181"/>
      <c r="C67" s="181"/>
      <c r="D67" s="181"/>
    </row>
    <row r="68" spans="1:4" s="16" customFormat="1" ht="13.5" customHeight="1">
      <c r="A68" s="2">
        <v>1</v>
      </c>
      <c r="B68" s="137" t="s">
        <v>462</v>
      </c>
      <c r="C68" s="86">
        <v>2010</v>
      </c>
      <c r="D68" s="142">
        <v>520</v>
      </c>
    </row>
    <row r="69" spans="1:4" s="16" customFormat="1" ht="13.5" customHeight="1">
      <c r="A69" s="2">
        <v>2</v>
      </c>
      <c r="B69" s="1" t="s">
        <v>463</v>
      </c>
      <c r="C69" s="2">
        <v>2012</v>
      </c>
      <c r="D69" s="102">
        <v>598.99</v>
      </c>
    </row>
    <row r="70" spans="1:4" s="13" customFormat="1" ht="12.75" customHeight="1">
      <c r="A70" s="187" t="s">
        <v>14</v>
      </c>
      <c r="B70" s="188"/>
      <c r="C70" s="189"/>
      <c r="D70" s="30">
        <f>SUM(D68:D69)</f>
        <v>1118.99</v>
      </c>
    </row>
    <row r="71" spans="1:4" s="13" customFormat="1" ht="12.75" customHeight="1">
      <c r="A71" s="181" t="s">
        <v>101</v>
      </c>
      <c r="B71" s="181"/>
      <c r="C71" s="181"/>
      <c r="D71" s="181"/>
    </row>
    <row r="72" spans="1:4" s="13" customFormat="1" ht="12.75">
      <c r="A72" s="2">
        <v>1</v>
      </c>
      <c r="B72" s="137" t="s">
        <v>628</v>
      </c>
      <c r="C72" s="86">
        <v>2008</v>
      </c>
      <c r="D72" s="142">
        <v>2730</v>
      </c>
    </row>
    <row r="73" spans="1:4" s="13" customFormat="1" ht="12.75">
      <c r="A73" s="2">
        <v>2</v>
      </c>
      <c r="B73" s="137" t="s">
        <v>629</v>
      </c>
      <c r="C73" s="86">
        <v>2008</v>
      </c>
      <c r="D73" s="142">
        <v>9413</v>
      </c>
    </row>
    <row r="74" spans="1:4" s="13" customFormat="1" ht="12.75">
      <c r="A74" s="2">
        <v>3</v>
      </c>
      <c r="B74" s="1" t="s">
        <v>629</v>
      </c>
      <c r="C74" s="2">
        <v>2010</v>
      </c>
      <c r="D74" s="102">
        <v>2360.32</v>
      </c>
    </row>
    <row r="75" spans="1:4" s="13" customFormat="1" ht="12.75">
      <c r="A75" s="2">
        <v>4</v>
      </c>
      <c r="B75" s="1" t="s">
        <v>630</v>
      </c>
      <c r="C75" s="2">
        <v>2010</v>
      </c>
      <c r="D75" s="102">
        <v>1325.56</v>
      </c>
    </row>
    <row r="76" spans="1:4" s="13" customFormat="1" ht="12.75">
      <c r="A76" s="2">
        <v>5</v>
      </c>
      <c r="B76" s="1" t="s">
        <v>629</v>
      </c>
      <c r="C76" s="2">
        <v>2012</v>
      </c>
      <c r="D76" s="102">
        <v>2075</v>
      </c>
    </row>
    <row r="77" spans="1:4" s="13" customFormat="1" ht="12.75">
      <c r="A77" s="2">
        <v>6</v>
      </c>
      <c r="B77" s="1" t="s">
        <v>631</v>
      </c>
      <c r="C77" s="2">
        <v>2012</v>
      </c>
      <c r="D77" s="102">
        <v>2600</v>
      </c>
    </row>
    <row r="78" spans="1:4" s="13" customFormat="1" ht="12.75">
      <c r="A78" s="2">
        <v>7</v>
      </c>
      <c r="B78" s="1" t="s">
        <v>631</v>
      </c>
      <c r="C78" s="2">
        <v>2012</v>
      </c>
      <c r="D78" s="102">
        <v>2000</v>
      </c>
    </row>
    <row r="79" spans="1:4" ht="12.75">
      <c r="A79" s="187" t="s">
        <v>14</v>
      </c>
      <c r="B79" s="188"/>
      <c r="C79" s="189"/>
      <c r="D79" s="39">
        <f>SUM(D72:D78)</f>
        <v>22503.879999999997</v>
      </c>
    </row>
    <row r="80" spans="1:4" ht="12.75">
      <c r="A80" s="181" t="s">
        <v>102</v>
      </c>
      <c r="B80" s="181"/>
      <c r="C80" s="181"/>
      <c r="D80" s="181"/>
    </row>
    <row r="81" spans="1:4" ht="12.75">
      <c r="A81" s="2">
        <v>1</v>
      </c>
      <c r="B81" s="137" t="s">
        <v>376</v>
      </c>
      <c r="C81" s="86">
        <v>2008</v>
      </c>
      <c r="D81" s="142">
        <v>1679</v>
      </c>
    </row>
    <row r="82" spans="1:4" ht="12.75">
      <c r="A82" s="2">
        <v>3</v>
      </c>
      <c r="B82" s="137" t="s">
        <v>377</v>
      </c>
      <c r="C82" s="86">
        <v>2008</v>
      </c>
      <c r="D82" s="142">
        <v>1679</v>
      </c>
    </row>
    <row r="83" spans="1:4" ht="12.75">
      <c r="A83" s="2">
        <v>4</v>
      </c>
      <c r="B83" s="1" t="s">
        <v>378</v>
      </c>
      <c r="C83" s="2">
        <v>2008</v>
      </c>
      <c r="D83" s="102">
        <v>519</v>
      </c>
    </row>
    <row r="84" spans="1:4" ht="12.75">
      <c r="A84" s="2">
        <v>5</v>
      </c>
      <c r="B84" s="1" t="s">
        <v>379</v>
      </c>
      <c r="C84" s="2">
        <v>2010</v>
      </c>
      <c r="D84" s="102">
        <v>515</v>
      </c>
    </row>
    <row r="85" spans="1:4" ht="12.75">
      <c r="A85" s="2">
        <v>6</v>
      </c>
      <c r="B85" s="1" t="s">
        <v>380</v>
      </c>
      <c r="C85" s="2">
        <v>2010</v>
      </c>
      <c r="D85" s="102">
        <v>1409.1</v>
      </c>
    </row>
    <row r="86" spans="1:4" s="17" customFormat="1" ht="12.75">
      <c r="A86" s="187" t="s">
        <v>14</v>
      </c>
      <c r="B86" s="188"/>
      <c r="C86" s="189"/>
      <c r="D86" s="30">
        <f>SUM(D81:D85)</f>
        <v>5801.1</v>
      </c>
    </row>
    <row r="87" spans="1:4" s="6" customFormat="1" ht="12.75">
      <c r="A87" s="181" t="s">
        <v>663</v>
      </c>
      <c r="B87" s="181"/>
      <c r="C87" s="181"/>
      <c r="D87" s="181"/>
    </row>
    <row r="88" spans="1:4" ht="12.75">
      <c r="A88" s="2">
        <v>1</v>
      </c>
      <c r="B88" s="1" t="s">
        <v>513</v>
      </c>
      <c r="C88" s="2">
        <v>2009</v>
      </c>
      <c r="D88" s="102">
        <v>2148</v>
      </c>
    </row>
    <row r="89" spans="1:4" ht="12.75">
      <c r="A89" s="2">
        <v>2</v>
      </c>
      <c r="B89" s="1" t="s">
        <v>514</v>
      </c>
      <c r="C89" s="2">
        <v>2010</v>
      </c>
      <c r="D89" s="102">
        <v>1854.4</v>
      </c>
    </row>
    <row r="90" spans="1:4" ht="12.75">
      <c r="A90" s="2">
        <v>3</v>
      </c>
      <c r="B90" s="1" t="s">
        <v>499</v>
      </c>
      <c r="C90" s="2">
        <v>2008</v>
      </c>
      <c r="D90" s="102">
        <v>2490</v>
      </c>
    </row>
    <row r="91" spans="1:4" ht="12.75">
      <c r="A91" s="2">
        <v>4</v>
      </c>
      <c r="B91" s="1" t="s">
        <v>500</v>
      </c>
      <c r="C91" s="2">
        <v>2008</v>
      </c>
      <c r="D91" s="102">
        <v>399</v>
      </c>
    </row>
    <row r="92" spans="1:4" ht="12.75">
      <c r="A92" s="2">
        <v>5</v>
      </c>
      <c r="B92" s="1" t="s">
        <v>501</v>
      </c>
      <c r="C92" s="2">
        <v>2011</v>
      </c>
      <c r="D92" s="102">
        <v>1600</v>
      </c>
    </row>
    <row r="93" spans="1:6" s="6" customFormat="1" ht="12.75" customHeight="1">
      <c r="A93" s="187" t="s">
        <v>14</v>
      </c>
      <c r="B93" s="188"/>
      <c r="C93" s="189"/>
      <c r="D93" s="38">
        <f>SUM(D88:D92)</f>
        <v>8491.4</v>
      </c>
      <c r="F93" s="14"/>
    </row>
    <row r="94" spans="1:4" s="13" customFormat="1" ht="12.75">
      <c r="A94" s="181" t="s">
        <v>638</v>
      </c>
      <c r="B94" s="181"/>
      <c r="C94" s="181"/>
      <c r="D94" s="181"/>
    </row>
    <row r="95" spans="1:4" s="13" customFormat="1" ht="12.75">
      <c r="A95" s="2">
        <v>1</v>
      </c>
      <c r="B95" s="137" t="s">
        <v>546</v>
      </c>
      <c r="C95" s="86">
        <v>2008</v>
      </c>
      <c r="D95" s="157">
        <v>1112</v>
      </c>
    </row>
    <row r="96" spans="1:4" s="13" customFormat="1" ht="12.75">
      <c r="A96" s="2">
        <v>2</v>
      </c>
      <c r="B96" s="137" t="s">
        <v>547</v>
      </c>
      <c r="C96" s="86">
        <v>2008</v>
      </c>
      <c r="D96" s="157">
        <v>6240</v>
      </c>
    </row>
    <row r="97" spans="1:4" s="13" customFormat="1" ht="12.75">
      <c r="A97" s="2">
        <v>5</v>
      </c>
      <c r="B97" s="1" t="s">
        <v>550</v>
      </c>
      <c r="C97" s="2">
        <v>2012</v>
      </c>
      <c r="D97" s="158">
        <v>1299</v>
      </c>
    </row>
    <row r="98" spans="1:4" s="13" customFormat="1" ht="12.75">
      <c r="A98" s="2">
        <v>6</v>
      </c>
      <c r="B98" s="1" t="s">
        <v>551</v>
      </c>
      <c r="C98" s="2">
        <v>2011</v>
      </c>
      <c r="D98" s="158">
        <v>11000</v>
      </c>
    </row>
    <row r="99" spans="1:4" s="13" customFormat="1" ht="14.25" customHeight="1">
      <c r="A99" s="187" t="s">
        <v>14</v>
      </c>
      <c r="B99" s="188"/>
      <c r="C99" s="189"/>
      <c r="D99" s="37">
        <f>SUM(D95:D98)</f>
        <v>19651</v>
      </c>
    </row>
    <row r="100" spans="1:4" s="13" customFormat="1" ht="12.75">
      <c r="A100" s="181" t="s">
        <v>664</v>
      </c>
      <c r="B100" s="181"/>
      <c r="C100" s="181"/>
      <c r="D100" s="181"/>
    </row>
    <row r="101" spans="1:4" s="13" customFormat="1" ht="12.75">
      <c r="A101" s="2">
        <v>1</v>
      </c>
      <c r="B101" s="1" t="s">
        <v>525</v>
      </c>
      <c r="C101" s="2">
        <v>2009</v>
      </c>
      <c r="D101" s="102">
        <v>327.05</v>
      </c>
    </row>
    <row r="102" spans="1:4" s="13" customFormat="1" ht="12.75">
      <c r="A102" s="2">
        <v>2</v>
      </c>
      <c r="B102" s="1" t="s">
        <v>526</v>
      </c>
      <c r="C102" s="2">
        <v>2009</v>
      </c>
      <c r="D102" s="102">
        <v>392.62</v>
      </c>
    </row>
    <row r="103" spans="1:4" s="13" customFormat="1" ht="12.75">
      <c r="A103" s="2">
        <v>3</v>
      </c>
      <c r="B103" s="1" t="s">
        <v>527</v>
      </c>
      <c r="C103" s="2">
        <v>2012</v>
      </c>
      <c r="D103" s="102">
        <v>1017.21</v>
      </c>
    </row>
    <row r="104" spans="1:4" s="13" customFormat="1" ht="12.75">
      <c r="A104" s="187" t="s">
        <v>14</v>
      </c>
      <c r="B104" s="188"/>
      <c r="C104" s="189"/>
      <c r="D104" s="36">
        <f>SUM(D101:D103)</f>
        <v>1736.88</v>
      </c>
    </row>
    <row r="105" spans="1:4" s="13" customFormat="1" ht="12.75" customHeight="1">
      <c r="A105" s="196" t="s">
        <v>665</v>
      </c>
      <c r="B105" s="197"/>
      <c r="C105" s="197"/>
      <c r="D105" s="198"/>
    </row>
    <row r="106" spans="1:4" s="13" customFormat="1" ht="12.75">
      <c r="A106" s="2">
        <v>1</v>
      </c>
      <c r="B106" s="1" t="s">
        <v>601</v>
      </c>
      <c r="C106" s="2">
        <v>2008</v>
      </c>
      <c r="D106" s="102">
        <v>918</v>
      </c>
    </row>
    <row r="107" spans="1:4" s="13" customFormat="1" ht="12.75">
      <c r="A107" s="2">
        <v>2</v>
      </c>
      <c r="B107" s="1" t="s">
        <v>602</v>
      </c>
      <c r="C107" s="2">
        <v>2008</v>
      </c>
      <c r="D107" s="102">
        <v>2928</v>
      </c>
    </row>
    <row r="108" spans="1:4" s="13" customFormat="1" ht="12.75" customHeight="1">
      <c r="A108" s="187" t="s">
        <v>14</v>
      </c>
      <c r="B108" s="188"/>
      <c r="C108" s="189"/>
      <c r="D108" s="36">
        <f>SUM(D106:D107)</f>
        <v>3846</v>
      </c>
    </row>
    <row r="109" spans="1:4" s="13" customFormat="1" ht="12.75">
      <c r="A109" s="83"/>
      <c r="B109" s="84"/>
      <c r="C109" s="52"/>
      <c r="D109" s="53"/>
    </row>
    <row r="110" spans="1:4" s="13" customFormat="1" ht="12.75">
      <c r="A110" s="23"/>
      <c r="B110" s="22"/>
      <c r="C110" s="24"/>
      <c r="D110" s="51"/>
    </row>
    <row r="111" spans="1:4" s="13" customFormat="1" ht="12.75">
      <c r="A111" s="195" t="s">
        <v>1</v>
      </c>
      <c r="B111" s="195"/>
      <c r="C111" s="195"/>
      <c r="D111" s="195"/>
    </row>
    <row r="112" spans="1:4" s="13" customFormat="1" ht="25.5">
      <c r="A112" s="3" t="s">
        <v>16</v>
      </c>
      <c r="B112" s="3" t="s">
        <v>24</v>
      </c>
      <c r="C112" s="3" t="s">
        <v>25</v>
      </c>
      <c r="D112" s="48" t="s">
        <v>26</v>
      </c>
    </row>
    <row r="113" spans="1:4" ht="12.75" customHeight="1">
      <c r="A113" s="196" t="s">
        <v>78</v>
      </c>
      <c r="B113" s="197"/>
      <c r="C113" s="197"/>
      <c r="D113" s="198"/>
    </row>
    <row r="114" spans="1:6" s="13" customFormat="1" ht="12.75">
      <c r="A114" s="2">
        <v>1</v>
      </c>
      <c r="B114" s="1" t="s">
        <v>350</v>
      </c>
      <c r="C114" s="2">
        <v>2010</v>
      </c>
      <c r="D114" s="102">
        <v>3043.9</v>
      </c>
      <c r="F114" s="134"/>
    </row>
    <row r="115" spans="1:4" s="13" customFormat="1" ht="12.75">
      <c r="A115" s="2">
        <v>2</v>
      </c>
      <c r="B115" s="1" t="s">
        <v>351</v>
      </c>
      <c r="C115" s="2">
        <v>2010</v>
      </c>
      <c r="D115" s="102">
        <v>899</v>
      </c>
    </row>
    <row r="116" spans="1:4" s="13" customFormat="1" ht="12.75">
      <c r="A116" s="2">
        <v>3</v>
      </c>
      <c r="B116" s="1" t="s">
        <v>352</v>
      </c>
      <c r="C116" s="2">
        <v>2010</v>
      </c>
      <c r="D116" s="102">
        <v>1329</v>
      </c>
    </row>
    <row r="117" spans="1:4" s="13" customFormat="1" ht="12.75">
      <c r="A117" s="2">
        <v>4</v>
      </c>
      <c r="B117" s="1" t="s">
        <v>353</v>
      </c>
      <c r="C117" s="2">
        <v>2011</v>
      </c>
      <c r="D117" s="102">
        <v>26240</v>
      </c>
    </row>
    <row r="118" spans="1:4" s="13" customFormat="1" ht="12.75">
      <c r="A118" s="2">
        <v>5</v>
      </c>
      <c r="B118" s="1" t="s">
        <v>354</v>
      </c>
      <c r="C118" s="2">
        <v>2011</v>
      </c>
      <c r="D118" s="102">
        <v>1599</v>
      </c>
    </row>
    <row r="119" spans="1:4" s="13" customFormat="1" ht="12.75">
      <c r="A119" s="2">
        <v>6</v>
      </c>
      <c r="B119" s="1" t="s">
        <v>354</v>
      </c>
      <c r="C119" s="2">
        <v>2011</v>
      </c>
      <c r="D119" s="102">
        <v>1599</v>
      </c>
    </row>
    <row r="120" spans="1:4" s="13" customFormat="1" ht="12.75">
      <c r="A120" s="2">
        <v>7</v>
      </c>
      <c r="B120" s="1" t="s">
        <v>355</v>
      </c>
      <c r="C120" s="2">
        <v>2011</v>
      </c>
      <c r="D120" s="102">
        <v>3368.43</v>
      </c>
    </row>
    <row r="121" spans="1:4" s="13" customFormat="1" ht="12.75">
      <c r="A121" s="2">
        <v>8</v>
      </c>
      <c r="B121" s="1" t="s">
        <v>356</v>
      </c>
      <c r="C121" s="2">
        <v>2011</v>
      </c>
      <c r="D121" s="102">
        <v>3594.58</v>
      </c>
    </row>
    <row r="122" spans="1:4" s="13" customFormat="1" ht="12.75">
      <c r="A122" s="89">
        <v>9</v>
      </c>
      <c r="B122" s="1" t="s">
        <v>357</v>
      </c>
      <c r="C122" s="2">
        <v>2012</v>
      </c>
      <c r="D122" s="102">
        <v>5750</v>
      </c>
    </row>
    <row r="123" spans="1:4" s="13" customFormat="1" ht="12.75" customHeight="1">
      <c r="A123" s="187" t="s">
        <v>14</v>
      </c>
      <c r="B123" s="188"/>
      <c r="C123" s="189"/>
      <c r="D123" s="135">
        <f>SUM(D114:D122)</f>
        <v>47422.91</v>
      </c>
    </row>
    <row r="124" spans="1:4" ht="13.5" customHeight="1">
      <c r="A124" s="181" t="s">
        <v>98</v>
      </c>
      <c r="B124" s="181"/>
      <c r="C124" s="181"/>
      <c r="D124" s="181"/>
    </row>
    <row r="125" spans="1:4" s="16" customFormat="1" ht="12.75">
      <c r="A125" s="2">
        <v>1</v>
      </c>
      <c r="B125" s="1" t="s">
        <v>235</v>
      </c>
      <c r="C125" s="2">
        <v>2008</v>
      </c>
      <c r="D125" s="102">
        <v>2469</v>
      </c>
    </row>
    <row r="126" spans="1:4" s="16" customFormat="1" ht="13.5" customHeight="1">
      <c r="A126" s="187" t="s">
        <v>14</v>
      </c>
      <c r="B126" s="188"/>
      <c r="C126" s="189"/>
      <c r="D126" s="30">
        <f>SUM(D125)</f>
        <v>2469</v>
      </c>
    </row>
    <row r="127" spans="1:4" s="16" customFormat="1" ht="13.5" customHeight="1">
      <c r="A127" s="181" t="s">
        <v>99</v>
      </c>
      <c r="B127" s="181"/>
      <c r="C127" s="181"/>
      <c r="D127" s="181"/>
    </row>
    <row r="128" spans="1:4" s="16" customFormat="1" ht="13.5" customHeight="1">
      <c r="A128" s="40">
        <v>1</v>
      </c>
      <c r="B128" s="1" t="s">
        <v>444</v>
      </c>
      <c r="C128" s="2">
        <v>2009</v>
      </c>
      <c r="D128" s="102">
        <v>9455</v>
      </c>
    </row>
    <row r="129" spans="1:4" s="16" customFormat="1" ht="13.5" customHeight="1">
      <c r="A129" s="40">
        <v>2</v>
      </c>
      <c r="B129" s="1" t="s">
        <v>445</v>
      </c>
      <c r="C129" s="2">
        <v>2009</v>
      </c>
      <c r="D129" s="102">
        <v>9455</v>
      </c>
    </row>
    <row r="130" spans="1:4" s="16" customFormat="1" ht="13.5" customHeight="1">
      <c r="A130" s="40">
        <v>3</v>
      </c>
      <c r="B130" s="1" t="s">
        <v>446</v>
      </c>
      <c r="C130" s="2">
        <v>2010</v>
      </c>
      <c r="D130" s="102">
        <v>3375.81</v>
      </c>
    </row>
    <row r="131" spans="1:4" s="16" customFormat="1" ht="13.5" customHeight="1">
      <c r="A131" s="40">
        <v>4</v>
      </c>
      <c r="B131" s="1" t="s">
        <v>447</v>
      </c>
      <c r="C131" s="2">
        <v>2010</v>
      </c>
      <c r="D131" s="102">
        <v>782.39</v>
      </c>
    </row>
    <row r="132" spans="1:4" s="16" customFormat="1" ht="13.5" customHeight="1">
      <c r="A132" s="187" t="s">
        <v>14</v>
      </c>
      <c r="B132" s="188"/>
      <c r="C132" s="189"/>
      <c r="D132" s="143">
        <f>SUM(D128:D131)</f>
        <v>23068.2</v>
      </c>
    </row>
    <row r="133" spans="1:4" s="16" customFormat="1" ht="13.5" customHeight="1">
      <c r="A133" s="181" t="s">
        <v>100</v>
      </c>
      <c r="B133" s="181"/>
      <c r="C133" s="181"/>
      <c r="D133" s="181"/>
    </row>
    <row r="134" spans="1:4" s="16" customFormat="1" ht="13.5" customHeight="1">
      <c r="A134" s="2">
        <v>1</v>
      </c>
      <c r="B134" s="1" t="s">
        <v>464</v>
      </c>
      <c r="C134" s="2">
        <v>2009</v>
      </c>
      <c r="D134" s="76">
        <v>2375</v>
      </c>
    </row>
    <row r="135" spans="1:4" s="16" customFormat="1" ht="13.5" customHeight="1">
      <c r="A135" s="2">
        <v>2</v>
      </c>
      <c r="B135" s="1" t="s">
        <v>465</v>
      </c>
      <c r="C135" s="2">
        <v>2012</v>
      </c>
      <c r="D135" s="76">
        <v>1649</v>
      </c>
    </row>
    <row r="136" spans="1:4" s="16" customFormat="1" ht="13.5" customHeight="1">
      <c r="A136" s="2">
        <v>3</v>
      </c>
      <c r="B136" s="1" t="s">
        <v>465</v>
      </c>
      <c r="C136" s="2">
        <v>2012</v>
      </c>
      <c r="D136" s="76">
        <v>1649</v>
      </c>
    </row>
    <row r="137" spans="1:4" s="16" customFormat="1" ht="13.5" customHeight="1">
      <c r="A137" s="2">
        <v>4</v>
      </c>
      <c r="B137" s="1" t="s">
        <v>466</v>
      </c>
      <c r="C137" s="2">
        <v>2012</v>
      </c>
      <c r="D137" s="76">
        <v>3599</v>
      </c>
    </row>
    <row r="138" spans="1:4" s="13" customFormat="1" ht="12.75" customHeight="1">
      <c r="A138" s="187" t="s">
        <v>14</v>
      </c>
      <c r="B138" s="188"/>
      <c r="C138" s="189"/>
      <c r="D138" s="143">
        <f>SUM(D134:D137)</f>
        <v>9272</v>
      </c>
    </row>
    <row r="139" spans="1:4" s="13" customFormat="1" ht="12.75" customHeight="1">
      <c r="A139" s="181" t="s">
        <v>101</v>
      </c>
      <c r="B139" s="181"/>
      <c r="C139" s="181"/>
      <c r="D139" s="181"/>
    </row>
    <row r="140" spans="1:4" s="13" customFormat="1" ht="12.75">
      <c r="A140" s="2">
        <v>1</v>
      </c>
      <c r="B140" s="1" t="s">
        <v>626</v>
      </c>
      <c r="C140" s="2">
        <v>2008</v>
      </c>
      <c r="D140" s="102">
        <v>1940</v>
      </c>
    </row>
    <row r="141" spans="1:4" s="13" customFormat="1" ht="12.75">
      <c r="A141" s="2">
        <v>2</v>
      </c>
      <c r="B141" s="1" t="s">
        <v>627</v>
      </c>
      <c r="C141" s="2">
        <v>2010</v>
      </c>
      <c r="D141" s="102">
        <v>804</v>
      </c>
    </row>
    <row r="142" spans="1:4" ht="12.75" customHeight="1">
      <c r="A142" s="187" t="s">
        <v>14</v>
      </c>
      <c r="B142" s="188"/>
      <c r="C142" s="189"/>
      <c r="D142" s="39">
        <f>SUM(D140:D141)</f>
        <v>2744</v>
      </c>
    </row>
    <row r="143" spans="1:4" ht="12.75" customHeight="1">
      <c r="A143" s="181" t="s">
        <v>102</v>
      </c>
      <c r="B143" s="181"/>
      <c r="C143" s="181"/>
      <c r="D143" s="181"/>
    </row>
    <row r="144" spans="1:4" ht="12.75">
      <c r="A144" s="2">
        <v>1</v>
      </c>
      <c r="B144" s="1" t="s">
        <v>381</v>
      </c>
      <c r="C144" s="2">
        <v>2008</v>
      </c>
      <c r="D144" s="102">
        <v>918</v>
      </c>
    </row>
    <row r="145" spans="1:4" ht="12.75">
      <c r="A145" s="2">
        <v>3</v>
      </c>
      <c r="B145" s="1" t="s">
        <v>382</v>
      </c>
      <c r="C145" s="2">
        <v>2009</v>
      </c>
      <c r="D145" s="102">
        <v>3900</v>
      </c>
    </row>
    <row r="146" spans="1:4" ht="12.75">
      <c r="A146" s="2">
        <v>4</v>
      </c>
      <c r="B146" s="1" t="s">
        <v>383</v>
      </c>
      <c r="C146" s="2">
        <v>2010</v>
      </c>
      <c r="D146" s="102">
        <v>8600</v>
      </c>
    </row>
    <row r="147" spans="1:4" s="17" customFormat="1" ht="12.75" customHeight="1">
      <c r="A147" s="187" t="s">
        <v>14</v>
      </c>
      <c r="B147" s="188"/>
      <c r="C147" s="189"/>
      <c r="D147" s="143">
        <f>SUM(D144:D146)</f>
        <v>13418</v>
      </c>
    </row>
    <row r="148" spans="1:6" s="6" customFormat="1" ht="12.75" customHeight="1">
      <c r="A148" s="181" t="s">
        <v>641</v>
      </c>
      <c r="B148" s="181"/>
      <c r="C148" s="181"/>
      <c r="D148" s="181"/>
      <c r="F148" s="14"/>
    </row>
    <row r="149" spans="1:6" s="6" customFormat="1" ht="12.75" customHeight="1">
      <c r="A149" s="2">
        <v>1</v>
      </c>
      <c r="B149" s="137" t="s">
        <v>478</v>
      </c>
      <c r="C149" s="86">
        <v>2010</v>
      </c>
      <c r="D149" s="142">
        <v>3600</v>
      </c>
      <c r="F149" s="14"/>
    </row>
    <row r="150" spans="1:6" s="6" customFormat="1" ht="12.75" customHeight="1">
      <c r="A150" s="2">
        <v>2</v>
      </c>
      <c r="B150" s="137" t="s">
        <v>479</v>
      </c>
      <c r="C150" s="86">
        <v>2010</v>
      </c>
      <c r="D150" s="142">
        <v>3400.01</v>
      </c>
      <c r="F150" s="14"/>
    </row>
    <row r="151" spans="1:6" s="6" customFormat="1" ht="12.75" customHeight="1">
      <c r="A151" s="2">
        <v>3</v>
      </c>
      <c r="B151" s="1" t="s">
        <v>480</v>
      </c>
      <c r="C151" s="2">
        <v>2012</v>
      </c>
      <c r="D151" s="102">
        <v>2249</v>
      </c>
      <c r="F151" s="14"/>
    </row>
    <row r="152" spans="1:6" s="6" customFormat="1" ht="12.75" customHeight="1">
      <c r="A152" s="187" t="s">
        <v>14</v>
      </c>
      <c r="B152" s="188"/>
      <c r="C152" s="189"/>
      <c r="D152" s="30">
        <f>SUM(D149:D151)</f>
        <v>9249.01</v>
      </c>
      <c r="F152" s="14"/>
    </row>
    <row r="153" spans="1:4" s="13" customFormat="1" ht="12.75" customHeight="1">
      <c r="A153" s="181" t="s">
        <v>638</v>
      </c>
      <c r="B153" s="181"/>
      <c r="C153" s="181"/>
      <c r="D153" s="181"/>
    </row>
    <row r="154" spans="1:4" s="13" customFormat="1" ht="12.75">
      <c r="A154" s="2">
        <v>1</v>
      </c>
      <c r="B154" s="1" t="s">
        <v>552</v>
      </c>
      <c r="C154" s="2">
        <v>2008</v>
      </c>
      <c r="D154" s="102">
        <v>1600</v>
      </c>
    </row>
    <row r="155" spans="1:4" s="13" customFormat="1" ht="12.75">
      <c r="A155" s="2">
        <v>2</v>
      </c>
      <c r="B155" s="1" t="s">
        <v>553</v>
      </c>
      <c r="C155" s="2">
        <v>2008</v>
      </c>
      <c r="D155" s="102">
        <v>2369</v>
      </c>
    </row>
    <row r="156" spans="1:4" s="13" customFormat="1" ht="12.75">
      <c r="A156" s="2">
        <v>3</v>
      </c>
      <c r="B156" s="1" t="s">
        <v>554</v>
      </c>
      <c r="C156" s="2">
        <v>2011</v>
      </c>
      <c r="D156" s="102">
        <v>1799.99</v>
      </c>
    </row>
    <row r="157" spans="1:4" s="13" customFormat="1" ht="12.75">
      <c r="A157" s="2">
        <v>4</v>
      </c>
      <c r="B157" s="1" t="s">
        <v>555</v>
      </c>
      <c r="C157" s="2">
        <v>2012</v>
      </c>
      <c r="D157" s="102">
        <v>1480</v>
      </c>
    </row>
    <row r="158" spans="1:4" s="13" customFormat="1" ht="12.75">
      <c r="A158" s="2">
        <v>5</v>
      </c>
      <c r="B158" s="1" t="s">
        <v>556</v>
      </c>
      <c r="C158" s="2">
        <v>2012</v>
      </c>
      <c r="D158" s="102">
        <v>1480</v>
      </c>
    </row>
    <row r="159" spans="1:4" s="13" customFormat="1" ht="12.75">
      <c r="A159" s="2">
        <v>6</v>
      </c>
      <c r="B159" s="1" t="s">
        <v>557</v>
      </c>
      <c r="C159" s="2">
        <v>2012</v>
      </c>
      <c r="D159" s="102">
        <v>999.01</v>
      </c>
    </row>
    <row r="160" spans="1:4" s="13" customFormat="1" ht="12.75">
      <c r="A160" s="2">
        <v>7</v>
      </c>
      <c r="B160" s="1" t="s">
        <v>548</v>
      </c>
      <c r="C160" s="2">
        <v>2010</v>
      </c>
      <c r="D160" s="102">
        <v>2800</v>
      </c>
    </row>
    <row r="161" spans="1:4" s="13" customFormat="1" ht="12.75">
      <c r="A161" s="2">
        <v>8</v>
      </c>
      <c r="B161" s="1" t="s">
        <v>549</v>
      </c>
      <c r="C161" s="2">
        <v>2010</v>
      </c>
      <c r="D161" s="102">
        <v>2534</v>
      </c>
    </row>
    <row r="162" spans="1:4" s="13" customFormat="1" ht="14.25" customHeight="1">
      <c r="A162" s="187" t="s">
        <v>14</v>
      </c>
      <c r="B162" s="188"/>
      <c r="C162" s="189"/>
      <c r="D162" s="166">
        <f>SUM(D154:D161)</f>
        <v>15062</v>
      </c>
    </row>
    <row r="163" spans="1:4" s="13" customFormat="1" ht="16.5" customHeight="1">
      <c r="A163" s="181" t="s">
        <v>666</v>
      </c>
      <c r="B163" s="181"/>
      <c r="C163" s="181"/>
      <c r="D163" s="181"/>
    </row>
    <row r="164" spans="1:4" s="13" customFormat="1" ht="15.75" customHeight="1">
      <c r="A164" s="2">
        <v>1</v>
      </c>
      <c r="B164" s="1" t="s">
        <v>530</v>
      </c>
      <c r="C164" s="2">
        <v>2010</v>
      </c>
      <c r="D164" s="102">
        <v>3708</v>
      </c>
    </row>
    <row r="165" spans="1:4" s="13" customFormat="1" ht="12.75">
      <c r="A165" s="2">
        <v>2</v>
      </c>
      <c r="B165" s="1" t="s">
        <v>502</v>
      </c>
      <c r="C165" s="2">
        <v>2012</v>
      </c>
      <c r="D165" s="102">
        <v>2000</v>
      </c>
    </row>
    <row r="166" spans="1:4" s="6" customFormat="1" ht="12.75" customHeight="1">
      <c r="A166" s="187" t="s">
        <v>14</v>
      </c>
      <c r="B166" s="188"/>
      <c r="C166" s="189"/>
      <c r="D166" s="161">
        <f>SUM(D164:D165)</f>
        <v>5708</v>
      </c>
    </row>
    <row r="167" spans="1:4" s="13" customFormat="1" ht="12.75">
      <c r="A167" s="181" t="s">
        <v>639</v>
      </c>
      <c r="B167" s="181"/>
      <c r="C167" s="181"/>
      <c r="D167" s="181"/>
    </row>
    <row r="168" spans="1:4" s="13" customFormat="1" ht="12.75">
      <c r="A168" s="2">
        <v>1</v>
      </c>
      <c r="B168" s="1" t="s">
        <v>528</v>
      </c>
      <c r="C168" s="2">
        <v>2009</v>
      </c>
      <c r="D168" s="102">
        <v>1417.21</v>
      </c>
    </row>
    <row r="169" spans="1:4" s="13" customFormat="1" ht="12.75">
      <c r="A169" s="2">
        <v>2</v>
      </c>
      <c r="B169" s="1" t="s">
        <v>529</v>
      </c>
      <c r="C169" s="2">
        <v>2010</v>
      </c>
      <c r="D169" s="102">
        <v>1500</v>
      </c>
    </row>
    <row r="170" spans="1:4" s="13" customFormat="1" ht="12.75">
      <c r="A170" s="187" t="s">
        <v>14</v>
      </c>
      <c r="B170" s="188"/>
      <c r="C170" s="189"/>
      <c r="D170" s="36">
        <f>SUM(D168:D169)</f>
        <v>2917.21</v>
      </c>
    </row>
    <row r="171" spans="1:4" s="13" customFormat="1" ht="12.75">
      <c r="A171" s="181" t="s">
        <v>640</v>
      </c>
      <c r="B171" s="181"/>
      <c r="C171" s="181"/>
      <c r="D171" s="181"/>
    </row>
    <row r="172" spans="1:4" s="13" customFormat="1" ht="12.75">
      <c r="A172" s="2">
        <v>1</v>
      </c>
      <c r="B172" s="1" t="s">
        <v>603</v>
      </c>
      <c r="C172" s="2">
        <v>2011</v>
      </c>
      <c r="D172" s="102">
        <v>1271.33</v>
      </c>
    </row>
    <row r="173" spans="1:4" s="13" customFormat="1" ht="12.75">
      <c r="A173" s="2">
        <v>2</v>
      </c>
      <c r="B173" s="1" t="s">
        <v>604</v>
      </c>
      <c r="C173" s="2">
        <v>2011</v>
      </c>
      <c r="D173" s="102">
        <v>1240</v>
      </c>
    </row>
    <row r="174" spans="1:4" s="13" customFormat="1" ht="12.75">
      <c r="A174" s="2">
        <v>3</v>
      </c>
      <c r="B174" s="1" t="s">
        <v>605</v>
      </c>
      <c r="C174" s="2">
        <v>2012</v>
      </c>
      <c r="D174" s="102">
        <v>1490</v>
      </c>
    </row>
    <row r="175" spans="1:4" s="13" customFormat="1" ht="12.75">
      <c r="A175" s="2">
        <v>4</v>
      </c>
      <c r="B175" s="1" t="s">
        <v>606</v>
      </c>
      <c r="C175" s="2">
        <v>2012</v>
      </c>
      <c r="D175" s="102">
        <v>1999.99</v>
      </c>
    </row>
    <row r="176" spans="1:4" s="13" customFormat="1" ht="12.75">
      <c r="A176" s="187" t="s">
        <v>14</v>
      </c>
      <c r="B176" s="188"/>
      <c r="C176" s="189"/>
      <c r="D176" s="161">
        <f>SUM(D172:D175)</f>
        <v>6001.32</v>
      </c>
    </row>
    <row r="177" spans="1:4" s="13" customFormat="1" ht="12.75">
      <c r="A177" s="19"/>
      <c r="B177" s="19"/>
      <c r="C177" s="20"/>
      <c r="D177" s="35"/>
    </row>
    <row r="178" spans="1:4" s="13" customFormat="1" ht="12.75">
      <c r="A178" s="19"/>
      <c r="B178" s="19"/>
      <c r="C178" s="20"/>
      <c r="D178" s="35"/>
    </row>
    <row r="179" spans="1:4" s="13" customFormat="1" ht="12.75">
      <c r="A179" s="195" t="s">
        <v>32</v>
      </c>
      <c r="B179" s="195"/>
      <c r="C179" s="195"/>
      <c r="D179" s="195"/>
    </row>
    <row r="180" spans="1:4" s="13" customFormat="1" ht="25.5">
      <c r="A180" s="3" t="s">
        <v>16</v>
      </c>
      <c r="B180" s="3" t="s">
        <v>24</v>
      </c>
      <c r="C180" s="3" t="s">
        <v>25</v>
      </c>
      <c r="D180" s="48" t="s">
        <v>26</v>
      </c>
    </row>
    <row r="181" spans="1:4" ht="12.75" customHeight="1">
      <c r="A181" s="181" t="s">
        <v>642</v>
      </c>
      <c r="B181" s="181"/>
      <c r="C181" s="181"/>
      <c r="D181" s="181"/>
    </row>
    <row r="182" spans="1:4" ht="12.75" customHeight="1">
      <c r="A182" s="40">
        <v>1</v>
      </c>
      <c r="B182" s="1" t="s">
        <v>448</v>
      </c>
      <c r="C182" s="2">
        <v>2010</v>
      </c>
      <c r="D182" s="102">
        <v>3024</v>
      </c>
    </row>
    <row r="183" spans="1:4" ht="25.5">
      <c r="A183" s="40">
        <v>2</v>
      </c>
      <c r="B183" s="1" t="s">
        <v>448</v>
      </c>
      <c r="C183" s="2">
        <v>2010</v>
      </c>
      <c r="D183" s="102">
        <v>1657</v>
      </c>
    </row>
    <row r="184" spans="1:4" ht="25.5">
      <c r="A184" s="40">
        <v>3</v>
      </c>
      <c r="B184" s="1" t="s">
        <v>448</v>
      </c>
      <c r="C184" s="2">
        <v>2010</v>
      </c>
      <c r="D184" s="102">
        <v>1616</v>
      </c>
    </row>
    <row r="185" spans="1:4" s="17" customFormat="1" ht="12.75" customHeight="1">
      <c r="A185" s="40">
        <v>4</v>
      </c>
      <c r="B185" s="1" t="s">
        <v>448</v>
      </c>
      <c r="C185" s="2">
        <v>2010</v>
      </c>
      <c r="D185" s="102">
        <v>1698</v>
      </c>
    </row>
    <row r="186" spans="1:6" s="6" customFormat="1" ht="12.75">
      <c r="A186" s="187" t="s">
        <v>14</v>
      </c>
      <c r="B186" s="188"/>
      <c r="C186" s="189"/>
      <c r="D186" s="30">
        <f>SUM(D182:D185)</f>
        <v>7995</v>
      </c>
      <c r="F186" s="14"/>
    </row>
    <row r="187" spans="1:4" s="6" customFormat="1" ht="12.75">
      <c r="A187" s="181" t="s">
        <v>643</v>
      </c>
      <c r="B187" s="181"/>
      <c r="C187" s="181"/>
      <c r="D187" s="181"/>
    </row>
    <row r="188" spans="1:4" s="6" customFormat="1" ht="25.5">
      <c r="A188" s="2">
        <v>1</v>
      </c>
      <c r="B188" s="1" t="s">
        <v>607</v>
      </c>
      <c r="C188" s="2">
        <v>2011</v>
      </c>
      <c r="D188" s="102">
        <v>12498</v>
      </c>
    </row>
    <row r="189" spans="1:4" s="13" customFormat="1" ht="14.25" customHeight="1">
      <c r="A189" s="187" t="s">
        <v>14</v>
      </c>
      <c r="B189" s="188"/>
      <c r="C189" s="189"/>
      <c r="D189" s="36">
        <f>SUM(D188)</f>
        <v>12498</v>
      </c>
    </row>
    <row r="190" spans="1:4" ht="12.75">
      <c r="A190" s="19"/>
      <c r="C190" s="20"/>
      <c r="D190" s="35"/>
    </row>
    <row r="191" spans="1:4" s="13" customFormat="1" ht="12.75">
      <c r="A191" s="19"/>
      <c r="B191" s="199" t="s">
        <v>27</v>
      </c>
      <c r="C191" s="199"/>
      <c r="D191" s="172">
        <f>SUM(D34,D53,D66,D70,D79,D86,D93,D99,D104,D108)</f>
        <v>179418.92</v>
      </c>
    </row>
    <row r="192" spans="1:4" s="13" customFormat="1" ht="12.75">
      <c r="A192" s="19"/>
      <c r="B192" s="199" t="s">
        <v>28</v>
      </c>
      <c r="C192" s="199"/>
      <c r="D192" s="172">
        <f>SUM(D176,D170,D166,D162,D152,D147,D142,D138,D132,D126,D123)</f>
        <v>137331.65000000002</v>
      </c>
    </row>
    <row r="193" spans="1:4" s="13" customFormat="1" ht="12.75">
      <c r="A193" s="19"/>
      <c r="B193" s="199" t="s">
        <v>103</v>
      </c>
      <c r="C193" s="199"/>
      <c r="D193" s="172">
        <f>SUM(D189,D186)</f>
        <v>20493</v>
      </c>
    </row>
    <row r="194" spans="1:4" s="13" customFormat="1" ht="12.75">
      <c r="A194" s="19"/>
      <c r="B194" s="19"/>
      <c r="C194" s="20"/>
      <c r="D194" s="35"/>
    </row>
    <row r="195" spans="1:4" ht="12.75">
      <c r="A195" s="19"/>
      <c r="C195" s="20"/>
      <c r="D195" s="35"/>
    </row>
    <row r="196" spans="1:4" ht="12.75">
      <c r="A196" s="19"/>
      <c r="C196" s="20"/>
      <c r="D196" s="35"/>
    </row>
    <row r="197" spans="1:4" ht="18" customHeight="1">
      <c r="A197" s="19"/>
      <c r="C197" s="20"/>
      <c r="D197" s="35"/>
    </row>
    <row r="198" spans="1:4" ht="20.25" customHeight="1">
      <c r="A198" s="19"/>
      <c r="C198" s="20"/>
      <c r="D198" s="35"/>
    </row>
    <row r="199" spans="1:4" ht="12.75">
      <c r="A199" s="19"/>
      <c r="C199" s="20"/>
      <c r="D199" s="35"/>
    </row>
    <row r="200" spans="1:4" ht="12.75">
      <c r="A200" s="19"/>
      <c r="C200" s="20"/>
      <c r="D200" s="35"/>
    </row>
    <row r="201" spans="1:4" ht="12.75">
      <c r="A201" s="19"/>
      <c r="C201" s="20"/>
      <c r="D201" s="35"/>
    </row>
    <row r="202" spans="1:4" ht="12.75">
      <c r="A202" s="19"/>
      <c r="C202" s="20"/>
      <c r="D202" s="35"/>
    </row>
    <row r="203" spans="1:4" ht="12.75">
      <c r="A203" s="19"/>
      <c r="C203" s="20"/>
      <c r="D203" s="35"/>
    </row>
    <row r="204" spans="1:4" ht="12.75">
      <c r="A204" s="19"/>
      <c r="C204" s="20"/>
      <c r="D204" s="35"/>
    </row>
    <row r="205" spans="1:4" ht="12.75">
      <c r="A205" s="19"/>
      <c r="C205" s="20"/>
      <c r="D205" s="35"/>
    </row>
    <row r="206" spans="1:4" ht="12.75">
      <c r="A206" s="19"/>
      <c r="C206" s="20"/>
      <c r="D206" s="35"/>
    </row>
    <row r="207" spans="1:4" ht="12.75">
      <c r="A207" s="19"/>
      <c r="C207" s="20"/>
      <c r="D207" s="35"/>
    </row>
    <row r="208" spans="1:4" ht="12.75">
      <c r="A208" s="19"/>
      <c r="C208" s="20"/>
      <c r="D208" s="35"/>
    </row>
    <row r="209" spans="1:4" ht="12.75">
      <c r="A209" s="19"/>
      <c r="C209" s="20"/>
      <c r="D209" s="35"/>
    </row>
    <row r="210" spans="1:4" ht="12.75">
      <c r="A210" s="19"/>
      <c r="C210" s="20"/>
      <c r="D210" s="35"/>
    </row>
    <row r="211" spans="1:4" ht="12.75">
      <c r="A211" s="19"/>
      <c r="C211" s="20"/>
      <c r="D211" s="35"/>
    </row>
    <row r="212" spans="1:4" ht="12.75">
      <c r="A212" s="19"/>
      <c r="C212" s="20"/>
      <c r="D212" s="35"/>
    </row>
    <row r="213" spans="1:4" ht="12.75">
      <c r="A213" s="19"/>
      <c r="C213" s="20"/>
      <c r="D213" s="35"/>
    </row>
    <row r="214" spans="1:4" ht="12.75">
      <c r="A214" s="19"/>
      <c r="C214" s="20"/>
      <c r="D214" s="35"/>
    </row>
    <row r="215" spans="1:4" ht="12.75">
      <c r="A215" s="19"/>
      <c r="C215" s="20"/>
      <c r="D215" s="35"/>
    </row>
    <row r="216" spans="1:4" ht="12.75">
      <c r="A216" s="19"/>
      <c r="C216" s="20"/>
      <c r="D216" s="35"/>
    </row>
    <row r="217" spans="1:4" ht="12.75">
      <c r="A217" s="19"/>
      <c r="C217" s="20"/>
      <c r="D217" s="35"/>
    </row>
    <row r="218" spans="1:4" ht="12.75">
      <c r="A218" s="19"/>
      <c r="C218" s="20"/>
      <c r="D218" s="35"/>
    </row>
    <row r="219" spans="1:4" ht="12.75">
      <c r="A219" s="19"/>
      <c r="C219" s="20"/>
      <c r="D219" s="35"/>
    </row>
    <row r="220" spans="1:4" ht="12.75">
      <c r="A220" s="19"/>
      <c r="C220" s="20"/>
      <c r="D220" s="35"/>
    </row>
    <row r="221" spans="1:4" ht="12.75">
      <c r="A221" s="19"/>
      <c r="C221" s="20"/>
      <c r="D221" s="35"/>
    </row>
    <row r="222" spans="1:4" ht="12.75">
      <c r="A222" s="19"/>
      <c r="C222" s="20"/>
      <c r="D222" s="35"/>
    </row>
    <row r="223" spans="1:4" ht="12.75">
      <c r="A223" s="19"/>
      <c r="C223" s="20"/>
      <c r="D223" s="35"/>
    </row>
    <row r="224" spans="1:4" ht="12.75">
      <c r="A224" s="19"/>
      <c r="C224" s="20"/>
      <c r="D224" s="35"/>
    </row>
    <row r="225" spans="1:4" ht="12.75">
      <c r="A225" s="19"/>
      <c r="C225" s="20"/>
      <c r="D225" s="35"/>
    </row>
    <row r="226" spans="1:4" ht="12.75">
      <c r="A226" s="19"/>
      <c r="C226" s="20"/>
      <c r="D226" s="35"/>
    </row>
    <row r="227" spans="1:4" ht="12.75">
      <c r="A227" s="19"/>
      <c r="C227" s="20"/>
      <c r="D227" s="35"/>
    </row>
    <row r="228" spans="1:4" ht="12.75">
      <c r="A228" s="19"/>
      <c r="C228" s="20"/>
      <c r="D228" s="35"/>
    </row>
    <row r="229" spans="1:4" ht="12.75">
      <c r="A229" s="19"/>
      <c r="C229" s="20"/>
      <c r="D229" s="35"/>
    </row>
    <row r="230" spans="1:4" ht="12.75">
      <c r="A230" s="19"/>
      <c r="C230" s="20"/>
      <c r="D230" s="35"/>
    </row>
    <row r="231" spans="1:4" ht="12.75">
      <c r="A231" s="19"/>
      <c r="C231" s="20"/>
      <c r="D231" s="35"/>
    </row>
    <row r="232" spans="1:4" ht="12.75">
      <c r="A232" s="19"/>
      <c r="C232" s="20"/>
      <c r="D232" s="35"/>
    </row>
    <row r="233" spans="1:4" ht="12.75">
      <c r="A233" s="19"/>
      <c r="C233" s="20"/>
      <c r="D233" s="35"/>
    </row>
    <row r="234" spans="1:4" ht="12.75">
      <c r="A234" s="19"/>
      <c r="C234" s="20"/>
      <c r="D234" s="35"/>
    </row>
    <row r="235" spans="1:4" ht="12.75">
      <c r="A235" s="19"/>
      <c r="C235" s="20"/>
      <c r="D235" s="35"/>
    </row>
    <row r="236" spans="1:4" ht="12.75">
      <c r="A236" s="19"/>
      <c r="C236" s="20"/>
      <c r="D236" s="35"/>
    </row>
    <row r="237" spans="1:4" ht="12.75">
      <c r="A237" s="19"/>
      <c r="C237" s="20"/>
      <c r="D237" s="35"/>
    </row>
    <row r="238" spans="1:4" ht="12.75">
      <c r="A238" s="19"/>
      <c r="C238" s="20"/>
      <c r="D238" s="35"/>
    </row>
    <row r="239" spans="1:4" ht="12.75">
      <c r="A239" s="19"/>
      <c r="C239" s="20"/>
      <c r="D239" s="35"/>
    </row>
    <row r="240" spans="1:4" ht="12.75">
      <c r="A240" s="19"/>
      <c r="C240" s="20"/>
      <c r="D240" s="35"/>
    </row>
    <row r="241" spans="1:4" ht="12.75">
      <c r="A241" s="19"/>
      <c r="C241" s="20"/>
      <c r="D241" s="35"/>
    </row>
    <row r="242" spans="1:4" ht="12.75">
      <c r="A242" s="19"/>
      <c r="C242" s="20"/>
      <c r="D242" s="35"/>
    </row>
    <row r="243" spans="1:4" ht="12.75">
      <c r="A243" s="19"/>
      <c r="C243" s="20"/>
      <c r="D243" s="35"/>
    </row>
    <row r="244" spans="1:4" ht="12.75">
      <c r="A244" s="19"/>
      <c r="C244" s="20"/>
      <c r="D244" s="35"/>
    </row>
    <row r="245" spans="1:4" ht="12.75">
      <c r="A245" s="19"/>
      <c r="C245" s="20"/>
      <c r="D245" s="35"/>
    </row>
    <row r="246" spans="1:4" ht="12.75">
      <c r="A246" s="19"/>
      <c r="C246" s="20"/>
      <c r="D246" s="35"/>
    </row>
    <row r="247" spans="1:4" ht="12.75">
      <c r="A247" s="19"/>
      <c r="C247" s="20"/>
      <c r="D247" s="35"/>
    </row>
    <row r="248" spans="1:4" ht="12.75">
      <c r="A248" s="19"/>
      <c r="C248" s="20"/>
      <c r="D248" s="35"/>
    </row>
    <row r="249" spans="1:4" ht="12.75">
      <c r="A249" s="19"/>
      <c r="C249" s="20"/>
      <c r="D249" s="35"/>
    </row>
    <row r="250" spans="1:4" ht="12.75">
      <c r="A250" s="19"/>
      <c r="C250" s="20"/>
      <c r="D250" s="35"/>
    </row>
    <row r="251" spans="1:4" ht="12.75">
      <c r="A251" s="19"/>
      <c r="C251" s="20"/>
      <c r="D251" s="35"/>
    </row>
    <row r="252" spans="1:4" ht="12.75">
      <c r="A252" s="19"/>
      <c r="C252" s="20"/>
      <c r="D252" s="35"/>
    </row>
    <row r="253" spans="1:4" ht="12.75">
      <c r="A253" s="19"/>
      <c r="C253" s="20"/>
      <c r="D253" s="35"/>
    </row>
    <row r="254" spans="1:4" ht="12.75">
      <c r="A254" s="19"/>
      <c r="C254" s="20"/>
      <c r="D254" s="35"/>
    </row>
    <row r="255" spans="1:4" ht="12.75">
      <c r="A255" s="19"/>
      <c r="C255" s="20"/>
      <c r="D255" s="35"/>
    </row>
    <row r="256" spans="1:4" ht="12.75">
      <c r="A256" s="19"/>
      <c r="C256" s="20"/>
      <c r="D256" s="35"/>
    </row>
    <row r="257" spans="1:4" ht="12.75">
      <c r="A257" s="19"/>
      <c r="C257" s="20"/>
      <c r="D257" s="35"/>
    </row>
    <row r="258" spans="1:4" ht="12.75">
      <c r="A258" s="19"/>
      <c r="C258" s="20"/>
      <c r="D258" s="35"/>
    </row>
    <row r="259" spans="1:4" ht="12.75">
      <c r="A259" s="19"/>
      <c r="C259" s="20"/>
      <c r="D259" s="35"/>
    </row>
    <row r="260" spans="1:4" ht="12.75">
      <c r="A260" s="19"/>
      <c r="C260" s="20"/>
      <c r="D260" s="35"/>
    </row>
    <row r="261" spans="1:4" ht="12.75">
      <c r="A261" s="19"/>
      <c r="C261" s="20"/>
      <c r="D261" s="35"/>
    </row>
    <row r="262" spans="1:4" ht="12.75">
      <c r="A262" s="19"/>
      <c r="C262" s="20"/>
      <c r="D262" s="35"/>
    </row>
    <row r="263" spans="1:4" ht="12.75">
      <c r="A263" s="19"/>
      <c r="C263" s="20"/>
      <c r="D263" s="35"/>
    </row>
    <row r="264" spans="1:4" ht="12.75">
      <c r="A264" s="19"/>
      <c r="C264" s="20"/>
      <c r="D264" s="35"/>
    </row>
    <row r="265" spans="1:4" ht="12.75">
      <c r="A265" s="19"/>
      <c r="C265" s="20"/>
      <c r="D265" s="35"/>
    </row>
    <row r="266" spans="1:4" ht="12.75">
      <c r="A266" s="19"/>
      <c r="C266" s="20"/>
      <c r="D266" s="35"/>
    </row>
    <row r="267" spans="1:4" ht="12.75">
      <c r="A267" s="19"/>
      <c r="C267" s="20"/>
      <c r="D267" s="35"/>
    </row>
    <row r="268" spans="1:4" ht="12.75">
      <c r="A268" s="19"/>
      <c r="C268" s="20"/>
      <c r="D268" s="35"/>
    </row>
    <row r="269" spans="1:4" ht="12.75">
      <c r="A269" s="19"/>
      <c r="C269" s="20"/>
      <c r="D269" s="35"/>
    </row>
    <row r="270" spans="1:4" ht="12.75">
      <c r="A270" s="19"/>
      <c r="C270" s="20"/>
      <c r="D270" s="35"/>
    </row>
    <row r="271" spans="1:4" ht="12.75">
      <c r="A271" s="19"/>
      <c r="C271" s="20"/>
      <c r="D271" s="35"/>
    </row>
    <row r="272" spans="1:4" ht="12.75">
      <c r="A272" s="19"/>
      <c r="C272" s="20"/>
      <c r="D272" s="35"/>
    </row>
    <row r="273" spans="1:4" ht="12.75">
      <c r="A273" s="19"/>
      <c r="C273" s="20"/>
      <c r="D273" s="35"/>
    </row>
    <row r="274" spans="1:4" ht="12.75">
      <c r="A274" s="19"/>
      <c r="C274" s="20"/>
      <c r="D274" s="35"/>
    </row>
    <row r="275" spans="1:4" ht="12.75">
      <c r="A275" s="19"/>
      <c r="C275" s="20"/>
      <c r="D275" s="35"/>
    </row>
    <row r="276" spans="1:4" ht="12.75">
      <c r="A276" s="19"/>
      <c r="C276" s="20"/>
      <c r="D276" s="35"/>
    </row>
    <row r="277" spans="1:4" ht="12.75">
      <c r="A277" s="19"/>
      <c r="C277" s="20"/>
      <c r="D277" s="35"/>
    </row>
    <row r="278" spans="1:4" ht="12.75">
      <c r="A278" s="19"/>
      <c r="C278" s="20"/>
      <c r="D278" s="35"/>
    </row>
    <row r="279" spans="1:4" ht="12.75">
      <c r="A279" s="19"/>
      <c r="C279" s="20"/>
      <c r="D279" s="35"/>
    </row>
    <row r="280" spans="1:4" ht="12.75">
      <c r="A280" s="19"/>
      <c r="C280" s="20"/>
      <c r="D280" s="35"/>
    </row>
    <row r="281" spans="1:4" ht="12.75">
      <c r="A281" s="19"/>
      <c r="C281" s="20"/>
      <c r="D281" s="35"/>
    </row>
    <row r="282" spans="1:4" ht="12.75">
      <c r="A282" s="19"/>
      <c r="C282" s="20"/>
      <c r="D282" s="35"/>
    </row>
    <row r="283" spans="1:4" ht="12.75">
      <c r="A283" s="19"/>
      <c r="C283" s="20"/>
      <c r="D283" s="35"/>
    </row>
    <row r="284" spans="1:4" ht="12.75">
      <c r="A284" s="19"/>
      <c r="C284" s="20"/>
      <c r="D284" s="35"/>
    </row>
    <row r="285" spans="1:4" ht="12.75">
      <c r="A285" s="19"/>
      <c r="C285" s="20"/>
      <c r="D285" s="35"/>
    </row>
    <row r="286" spans="1:4" ht="12.75">
      <c r="A286" s="19"/>
      <c r="C286" s="20"/>
      <c r="D286" s="35"/>
    </row>
    <row r="287" spans="1:4" ht="12.75">
      <c r="A287" s="19"/>
      <c r="C287" s="20"/>
      <c r="D287" s="35"/>
    </row>
    <row r="288" spans="1:4" ht="12.75">
      <c r="A288" s="19"/>
      <c r="C288" s="20"/>
      <c r="D288" s="35"/>
    </row>
    <row r="289" spans="1:4" ht="12.75">
      <c r="A289" s="19"/>
      <c r="C289" s="20"/>
      <c r="D289" s="35"/>
    </row>
    <row r="290" spans="1:4" ht="12.75">
      <c r="A290" s="19"/>
      <c r="C290" s="20"/>
      <c r="D290" s="35"/>
    </row>
    <row r="291" spans="1:4" ht="12.75">
      <c r="A291" s="19"/>
      <c r="C291" s="20"/>
      <c r="D291" s="35"/>
    </row>
    <row r="292" spans="1:4" ht="12.75">
      <c r="A292" s="19"/>
      <c r="C292" s="20"/>
      <c r="D292" s="35"/>
    </row>
    <row r="293" spans="1:4" ht="12.75">
      <c r="A293" s="19"/>
      <c r="C293" s="20"/>
      <c r="D293" s="35"/>
    </row>
    <row r="294" spans="1:4" ht="12.75">
      <c r="A294" s="19"/>
      <c r="C294" s="20"/>
      <c r="D294" s="35"/>
    </row>
    <row r="295" spans="1:4" ht="12.75">
      <c r="A295" s="19"/>
      <c r="C295" s="20"/>
      <c r="D295" s="35"/>
    </row>
    <row r="296" spans="1:4" ht="12.75">
      <c r="A296" s="19"/>
      <c r="C296" s="20"/>
      <c r="D296" s="35"/>
    </row>
    <row r="297" spans="1:4" ht="12.75">
      <c r="A297" s="19"/>
      <c r="C297" s="20"/>
      <c r="D297" s="35"/>
    </row>
    <row r="298" spans="1:4" ht="12.75">
      <c r="A298" s="19"/>
      <c r="C298" s="20"/>
      <c r="D298" s="35"/>
    </row>
    <row r="299" spans="1:4" ht="12.75">
      <c r="A299" s="19"/>
      <c r="C299" s="20"/>
      <c r="D299" s="35"/>
    </row>
    <row r="300" spans="1:4" ht="12.75">
      <c r="A300" s="19"/>
      <c r="C300" s="20"/>
      <c r="D300" s="35"/>
    </row>
    <row r="301" spans="1:4" ht="12.75">
      <c r="A301" s="19"/>
      <c r="C301" s="20"/>
      <c r="D301" s="35"/>
    </row>
    <row r="302" spans="1:4" ht="12.75">
      <c r="A302" s="19"/>
      <c r="C302" s="20"/>
      <c r="D302" s="35"/>
    </row>
    <row r="303" spans="1:4" ht="12.75">
      <c r="A303" s="19"/>
      <c r="C303" s="20"/>
      <c r="D303" s="35"/>
    </row>
    <row r="304" spans="1:4" ht="12.75">
      <c r="A304" s="19"/>
      <c r="C304" s="20"/>
      <c r="D304" s="35"/>
    </row>
    <row r="305" spans="1:4" ht="12.75">
      <c r="A305" s="19"/>
      <c r="C305" s="20"/>
      <c r="D305" s="35"/>
    </row>
    <row r="306" spans="1:4" ht="12.75">
      <c r="A306" s="19"/>
      <c r="C306" s="20"/>
      <c r="D306" s="35"/>
    </row>
    <row r="307" spans="1:4" ht="12.75">
      <c r="A307" s="19"/>
      <c r="C307" s="20"/>
      <c r="D307" s="35"/>
    </row>
    <row r="308" spans="1:4" ht="12.75">
      <c r="A308" s="19"/>
      <c r="C308" s="20"/>
      <c r="D308" s="35"/>
    </row>
    <row r="309" spans="1:4" ht="12.75">
      <c r="A309" s="19"/>
      <c r="C309" s="20"/>
      <c r="D309" s="35"/>
    </row>
    <row r="310" spans="1:4" ht="12.75">
      <c r="A310" s="19"/>
      <c r="C310" s="20"/>
      <c r="D310" s="35"/>
    </row>
    <row r="311" spans="1:4" ht="12.75">
      <c r="A311" s="19"/>
      <c r="C311" s="20"/>
      <c r="D311" s="35"/>
    </row>
    <row r="312" spans="1:4" ht="12.75">
      <c r="A312" s="19"/>
      <c r="C312" s="20"/>
      <c r="D312" s="35"/>
    </row>
    <row r="313" spans="1:4" ht="12.75">
      <c r="A313" s="19"/>
      <c r="C313" s="20"/>
      <c r="D313" s="35"/>
    </row>
    <row r="314" spans="1:4" ht="12.75">
      <c r="A314" s="19"/>
      <c r="C314" s="20"/>
      <c r="D314" s="35"/>
    </row>
    <row r="315" spans="1:4" ht="12.75">
      <c r="A315" s="19"/>
      <c r="C315" s="20"/>
      <c r="D315" s="35"/>
    </row>
    <row r="316" spans="1:4" ht="12.75">
      <c r="A316" s="19"/>
      <c r="C316" s="20"/>
      <c r="D316" s="35"/>
    </row>
    <row r="317" spans="1:4" ht="12.75">
      <c r="A317" s="19"/>
      <c r="C317" s="20"/>
      <c r="D317" s="35"/>
    </row>
    <row r="318" spans="1:4" ht="12.75">
      <c r="A318" s="19"/>
      <c r="C318" s="20"/>
      <c r="D318" s="35"/>
    </row>
    <row r="319" spans="1:4" ht="12.75">
      <c r="A319" s="19"/>
      <c r="C319" s="20"/>
      <c r="D319" s="35"/>
    </row>
    <row r="320" spans="1:4" ht="12.75">
      <c r="A320" s="19"/>
      <c r="C320" s="20"/>
      <c r="D320" s="35"/>
    </row>
    <row r="321" spans="1:4" ht="12.75">
      <c r="A321" s="19"/>
      <c r="C321" s="20"/>
      <c r="D321" s="35"/>
    </row>
    <row r="322" spans="1:4" ht="12.75">
      <c r="A322" s="19"/>
      <c r="C322" s="20"/>
      <c r="D322" s="35"/>
    </row>
    <row r="323" spans="1:4" ht="12.75">
      <c r="A323" s="19"/>
      <c r="C323" s="20"/>
      <c r="D323" s="35"/>
    </row>
    <row r="324" spans="1:4" ht="12.75">
      <c r="A324" s="19"/>
      <c r="C324" s="20"/>
      <c r="D324" s="35"/>
    </row>
    <row r="325" spans="1:4" ht="12.75">
      <c r="A325" s="19"/>
      <c r="C325" s="20"/>
      <c r="D325" s="35"/>
    </row>
    <row r="326" spans="1:4" ht="12.75">
      <c r="A326" s="19"/>
      <c r="C326" s="20"/>
      <c r="D326" s="35"/>
    </row>
    <row r="327" spans="1:4" ht="12.75">
      <c r="A327" s="19"/>
      <c r="C327" s="20"/>
      <c r="D327" s="35"/>
    </row>
    <row r="328" spans="1:4" ht="12.75">
      <c r="A328" s="19"/>
      <c r="C328" s="20"/>
      <c r="D328" s="35"/>
    </row>
    <row r="329" spans="1:4" ht="12.75">
      <c r="A329" s="19"/>
      <c r="C329" s="20"/>
      <c r="D329" s="35"/>
    </row>
    <row r="330" spans="1:4" ht="12.75">
      <c r="A330" s="19"/>
      <c r="C330" s="20"/>
      <c r="D330" s="35"/>
    </row>
    <row r="331" spans="1:4" ht="12.75">
      <c r="A331" s="19"/>
      <c r="C331" s="20"/>
      <c r="D331" s="35"/>
    </row>
    <row r="332" spans="1:4" ht="12.75">
      <c r="A332" s="19"/>
      <c r="C332" s="20"/>
      <c r="D332" s="35"/>
    </row>
    <row r="333" spans="1:4" ht="12.75">
      <c r="A333" s="19"/>
      <c r="C333" s="20"/>
      <c r="D333" s="35"/>
    </row>
    <row r="334" spans="1:4" ht="12.75">
      <c r="A334" s="19"/>
      <c r="C334" s="20"/>
      <c r="D334" s="35"/>
    </row>
    <row r="335" spans="1:4" ht="12.75">
      <c r="A335" s="19"/>
      <c r="C335" s="20"/>
      <c r="D335" s="35"/>
    </row>
    <row r="336" spans="1:4" ht="12.75">
      <c r="A336" s="19"/>
      <c r="C336" s="20"/>
      <c r="D336" s="35"/>
    </row>
    <row r="337" spans="1:4" ht="12.75">
      <c r="A337" s="19"/>
      <c r="C337" s="20"/>
      <c r="D337" s="35"/>
    </row>
    <row r="338" spans="1:4" ht="12.75">
      <c r="A338" s="19"/>
      <c r="C338" s="20"/>
      <c r="D338" s="35"/>
    </row>
    <row r="339" spans="1:4" ht="12.75">
      <c r="A339" s="19"/>
      <c r="C339" s="20"/>
      <c r="D339" s="35"/>
    </row>
    <row r="340" spans="1:4" ht="12.75">
      <c r="A340" s="19"/>
      <c r="C340" s="20"/>
      <c r="D340" s="35"/>
    </row>
    <row r="341" spans="1:4" ht="12.75">
      <c r="A341" s="19"/>
      <c r="C341" s="20"/>
      <c r="D341" s="35"/>
    </row>
    <row r="342" spans="1:4" ht="12.75">
      <c r="A342" s="19"/>
      <c r="C342" s="20"/>
      <c r="D342" s="35"/>
    </row>
    <row r="343" spans="1:4" ht="12.75">
      <c r="A343" s="19"/>
      <c r="C343" s="20"/>
      <c r="D343" s="35"/>
    </row>
    <row r="344" spans="1:4" ht="12.75">
      <c r="A344" s="19"/>
      <c r="C344" s="20"/>
      <c r="D344" s="35"/>
    </row>
    <row r="345" spans="1:4" ht="12.75">
      <c r="A345" s="19"/>
      <c r="C345" s="20"/>
      <c r="D345" s="35"/>
    </row>
    <row r="346" spans="1:4" ht="12.75">
      <c r="A346" s="19"/>
      <c r="C346" s="20"/>
      <c r="D346" s="35"/>
    </row>
    <row r="347" spans="1:4" ht="12.75">
      <c r="A347" s="19"/>
      <c r="C347" s="20"/>
      <c r="D347" s="35"/>
    </row>
    <row r="348" spans="1:4" ht="12.75">
      <c r="A348" s="19"/>
      <c r="C348" s="20"/>
      <c r="D348" s="35"/>
    </row>
    <row r="349" spans="1:4" ht="12.75">
      <c r="A349" s="19"/>
      <c r="C349" s="20"/>
      <c r="D349" s="35"/>
    </row>
    <row r="350" spans="1:4" ht="12.75">
      <c r="A350" s="19"/>
      <c r="C350" s="20"/>
      <c r="D350" s="35"/>
    </row>
    <row r="351" spans="1:4" ht="12.75">
      <c r="A351" s="19"/>
      <c r="C351" s="20"/>
      <c r="D351" s="35"/>
    </row>
    <row r="352" spans="1:4" ht="12.75">
      <c r="A352" s="19"/>
      <c r="C352" s="20"/>
      <c r="D352" s="35"/>
    </row>
    <row r="353" spans="1:4" ht="12.75">
      <c r="A353" s="19"/>
      <c r="C353" s="20"/>
      <c r="D353" s="35"/>
    </row>
    <row r="354" spans="1:4" ht="12.75">
      <c r="A354" s="19"/>
      <c r="C354" s="20"/>
      <c r="D354" s="35"/>
    </row>
    <row r="355" spans="1:4" ht="12.75">
      <c r="A355" s="19"/>
      <c r="C355" s="20"/>
      <c r="D355" s="35"/>
    </row>
    <row r="356" spans="1:4" ht="12.75">
      <c r="A356" s="19"/>
      <c r="C356" s="20"/>
      <c r="D356" s="35"/>
    </row>
    <row r="357" spans="1:4" ht="12.75">
      <c r="A357" s="19"/>
      <c r="C357" s="20"/>
      <c r="D357" s="35"/>
    </row>
    <row r="358" spans="1:4" ht="12.75">
      <c r="A358" s="19"/>
      <c r="C358" s="20"/>
      <c r="D358" s="35"/>
    </row>
    <row r="359" spans="1:4" ht="12.75">
      <c r="A359" s="19"/>
      <c r="C359" s="20"/>
      <c r="D359" s="35"/>
    </row>
    <row r="360" spans="1:4" ht="12.75">
      <c r="A360" s="19"/>
      <c r="C360" s="20"/>
      <c r="D360" s="35"/>
    </row>
    <row r="361" spans="1:4" ht="12.75">
      <c r="A361" s="19"/>
      <c r="C361" s="20"/>
      <c r="D361" s="35"/>
    </row>
    <row r="362" spans="1:4" ht="12.75">
      <c r="A362" s="19"/>
      <c r="C362" s="20"/>
      <c r="D362" s="35"/>
    </row>
    <row r="363" spans="1:4" ht="12.75">
      <c r="A363" s="19"/>
      <c r="C363" s="20"/>
      <c r="D363" s="35"/>
    </row>
    <row r="364" spans="1:4" ht="12.75">
      <c r="A364" s="19"/>
      <c r="C364" s="20"/>
      <c r="D364" s="35"/>
    </row>
    <row r="365" spans="1:4" ht="12.75">
      <c r="A365" s="19"/>
      <c r="C365" s="20"/>
      <c r="D365" s="35"/>
    </row>
    <row r="366" spans="1:4" ht="12.75">
      <c r="A366" s="19"/>
      <c r="C366" s="20"/>
      <c r="D366" s="35"/>
    </row>
    <row r="367" spans="1:4" ht="12.75">
      <c r="A367" s="19"/>
      <c r="C367" s="20"/>
      <c r="D367" s="35"/>
    </row>
    <row r="368" spans="1:4" ht="12.75">
      <c r="A368" s="19"/>
      <c r="C368" s="20"/>
      <c r="D368" s="35"/>
    </row>
    <row r="369" spans="1:4" ht="12.75">
      <c r="A369" s="19"/>
      <c r="C369" s="20"/>
      <c r="D369" s="35"/>
    </row>
    <row r="370" spans="1:4" ht="12.75">
      <c r="A370" s="19"/>
      <c r="C370" s="20"/>
      <c r="D370" s="35"/>
    </row>
    <row r="371" spans="1:4" ht="12.75">
      <c r="A371" s="19"/>
      <c r="C371" s="20"/>
      <c r="D371" s="35"/>
    </row>
    <row r="372" spans="1:4" ht="12.75">
      <c r="A372" s="19"/>
      <c r="C372" s="20"/>
      <c r="D372" s="35"/>
    </row>
    <row r="373" spans="1:4" ht="12.75">
      <c r="A373" s="19"/>
      <c r="C373" s="20"/>
      <c r="D373" s="35"/>
    </row>
    <row r="374" spans="1:4" ht="12.75">
      <c r="A374" s="19"/>
      <c r="C374" s="20"/>
      <c r="D374" s="35"/>
    </row>
    <row r="375" spans="1:4" ht="12.75">
      <c r="A375" s="19"/>
      <c r="C375" s="20"/>
      <c r="D375" s="35"/>
    </row>
    <row r="376" spans="1:4" ht="12.75">
      <c r="A376" s="19"/>
      <c r="C376" s="20"/>
      <c r="D376" s="35"/>
    </row>
    <row r="377" spans="1:4" ht="12.75">
      <c r="A377" s="19"/>
      <c r="C377" s="20"/>
      <c r="D377" s="35"/>
    </row>
    <row r="378" spans="1:4" ht="12.75">
      <c r="A378" s="19"/>
      <c r="C378" s="20"/>
      <c r="D378" s="35"/>
    </row>
    <row r="379" spans="1:4" ht="12.75">
      <c r="A379" s="19"/>
      <c r="C379" s="20"/>
      <c r="D379" s="35"/>
    </row>
    <row r="380" spans="1:4" ht="12.75">
      <c r="A380" s="19"/>
      <c r="C380" s="20"/>
      <c r="D380" s="35"/>
    </row>
    <row r="381" spans="1:4" ht="12.75">
      <c r="A381" s="19"/>
      <c r="C381" s="20"/>
      <c r="D381" s="35"/>
    </row>
    <row r="382" spans="1:4" ht="12.75">
      <c r="A382" s="19"/>
      <c r="C382" s="20"/>
      <c r="D382" s="35"/>
    </row>
    <row r="383" spans="1:4" ht="12.75">
      <c r="A383" s="19"/>
      <c r="C383" s="20"/>
      <c r="D383" s="35"/>
    </row>
    <row r="384" spans="1:4" ht="12.75">
      <c r="A384" s="19"/>
      <c r="C384" s="20"/>
      <c r="D384" s="35"/>
    </row>
    <row r="385" spans="1:4" ht="12.75">
      <c r="A385" s="19"/>
      <c r="C385" s="20"/>
      <c r="D385" s="35"/>
    </row>
    <row r="386" spans="1:4" ht="12.75">
      <c r="A386" s="19"/>
      <c r="C386" s="20"/>
      <c r="D386" s="35"/>
    </row>
    <row r="387" spans="1:4" ht="12.75">
      <c r="A387" s="19"/>
      <c r="C387" s="20"/>
      <c r="D387" s="35"/>
    </row>
    <row r="388" spans="1:4" ht="12.75">
      <c r="A388" s="19"/>
      <c r="C388" s="20"/>
      <c r="D388" s="35"/>
    </row>
    <row r="389" spans="1:4" ht="12.75">
      <c r="A389" s="19"/>
      <c r="C389" s="20"/>
      <c r="D389" s="35"/>
    </row>
    <row r="390" spans="1:4" ht="12.75">
      <c r="A390" s="19"/>
      <c r="C390" s="20"/>
      <c r="D390" s="35"/>
    </row>
    <row r="391" spans="1:4" ht="12.75">
      <c r="A391" s="19"/>
      <c r="C391" s="20"/>
      <c r="D391" s="35"/>
    </row>
    <row r="392" spans="1:4" ht="12.75">
      <c r="A392" s="19"/>
      <c r="C392" s="20"/>
      <c r="D392" s="35"/>
    </row>
    <row r="393" spans="1:4" ht="12.75">
      <c r="A393" s="19"/>
      <c r="C393" s="20"/>
      <c r="D393" s="35"/>
    </row>
    <row r="394" spans="1:4" ht="12.75">
      <c r="A394" s="19"/>
      <c r="C394" s="20"/>
      <c r="D394" s="35"/>
    </row>
    <row r="395" spans="1:4" ht="12.75">
      <c r="A395" s="19"/>
      <c r="C395" s="20"/>
      <c r="D395" s="35"/>
    </row>
    <row r="396" spans="1:4" ht="12.75">
      <c r="A396" s="19"/>
      <c r="C396" s="20"/>
      <c r="D396" s="35"/>
    </row>
    <row r="397" spans="1:4" ht="12.75">
      <c r="A397" s="19"/>
      <c r="C397" s="20"/>
      <c r="D397" s="35"/>
    </row>
    <row r="398" spans="1:4" ht="12.75">
      <c r="A398" s="19"/>
      <c r="C398" s="20"/>
      <c r="D398" s="35"/>
    </row>
    <row r="399" spans="1:4" ht="12.75">
      <c r="A399" s="19"/>
      <c r="C399" s="20"/>
      <c r="D399" s="35"/>
    </row>
    <row r="400" spans="1:4" ht="12.75">
      <c r="A400" s="19"/>
      <c r="C400" s="20"/>
      <c r="D400" s="35"/>
    </row>
    <row r="401" spans="1:4" ht="12.75">
      <c r="A401" s="19"/>
      <c r="C401" s="20"/>
      <c r="D401" s="35"/>
    </row>
    <row r="402" spans="1:4" ht="12.75">
      <c r="A402" s="19"/>
      <c r="C402" s="20"/>
      <c r="D402" s="35"/>
    </row>
    <row r="403" spans="1:4" ht="12.75">
      <c r="A403" s="19"/>
      <c r="C403" s="20"/>
      <c r="D403" s="35"/>
    </row>
    <row r="404" spans="1:4" ht="12.75">
      <c r="A404" s="19"/>
      <c r="C404" s="20"/>
      <c r="D404" s="35"/>
    </row>
    <row r="405" spans="1:4" ht="12.75">
      <c r="A405" s="19"/>
      <c r="C405" s="20"/>
      <c r="D405" s="35"/>
    </row>
    <row r="406" spans="1:4" ht="12.75">
      <c r="A406" s="19"/>
      <c r="C406" s="20"/>
      <c r="D406" s="35"/>
    </row>
    <row r="407" spans="1:4" ht="12.75">
      <c r="A407" s="19"/>
      <c r="C407" s="20"/>
      <c r="D407" s="35"/>
    </row>
    <row r="408" spans="1:4" ht="12.75">
      <c r="A408" s="19"/>
      <c r="C408" s="20"/>
      <c r="D408" s="35"/>
    </row>
    <row r="409" spans="1:4" ht="12.75">
      <c r="A409" s="19"/>
      <c r="C409" s="20"/>
      <c r="D409" s="35"/>
    </row>
    <row r="410" spans="1:4" ht="12.75">
      <c r="A410" s="19"/>
      <c r="C410" s="20"/>
      <c r="D410" s="35"/>
    </row>
    <row r="411" spans="1:4" ht="12.75">
      <c r="A411" s="19"/>
      <c r="C411" s="20"/>
      <c r="D411" s="35"/>
    </row>
    <row r="412" spans="1:4" ht="12.75">
      <c r="A412" s="19"/>
      <c r="C412" s="20"/>
      <c r="D412" s="35"/>
    </row>
    <row r="413" spans="1:4" ht="12.75">
      <c r="A413" s="19"/>
      <c r="C413" s="20"/>
      <c r="D413" s="35"/>
    </row>
    <row r="414" spans="1:4" ht="12.75">
      <c r="A414" s="19"/>
      <c r="C414" s="20"/>
      <c r="D414" s="35"/>
    </row>
    <row r="415" spans="1:4" ht="12.75">
      <c r="A415" s="19"/>
      <c r="C415" s="20"/>
      <c r="D415" s="35"/>
    </row>
    <row r="416" spans="1:4" ht="12.75">
      <c r="A416" s="19"/>
      <c r="C416" s="20"/>
      <c r="D416" s="35"/>
    </row>
    <row r="417" spans="1:4" ht="12.75">
      <c r="A417" s="19"/>
      <c r="C417" s="20"/>
      <c r="D417" s="35"/>
    </row>
    <row r="418" spans="1:4" ht="12.75">
      <c r="A418" s="19"/>
      <c r="C418" s="20"/>
      <c r="D418" s="35"/>
    </row>
    <row r="419" spans="1:4" ht="12.75">
      <c r="A419" s="19"/>
      <c r="C419" s="20"/>
      <c r="D419" s="35"/>
    </row>
    <row r="420" spans="1:4" ht="12.75">
      <c r="A420" s="19"/>
      <c r="C420" s="20"/>
      <c r="D420" s="35"/>
    </row>
    <row r="421" spans="1:4" ht="12.75">
      <c r="A421" s="19"/>
      <c r="C421" s="20"/>
      <c r="D421" s="35"/>
    </row>
    <row r="422" spans="1:4" ht="12.75">
      <c r="A422" s="19"/>
      <c r="C422" s="20"/>
      <c r="D422" s="35"/>
    </row>
    <row r="423" spans="1:4" ht="12.75">
      <c r="A423" s="19"/>
      <c r="C423" s="20"/>
      <c r="D423" s="35"/>
    </row>
    <row r="424" spans="1:4" ht="12.75">
      <c r="A424" s="19"/>
      <c r="C424" s="20"/>
      <c r="D424" s="35"/>
    </row>
    <row r="425" spans="1:4" ht="12.75">
      <c r="A425" s="19"/>
      <c r="C425" s="20"/>
      <c r="D425" s="35"/>
    </row>
    <row r="426" spans="1:4" ht="12.75">
      <c r="A426" s="19"/>
      <c r="C426" s="20"/>
      <c r="D426" s="35"/>
    </row>
    <row r="427" spans="1:4" ht="12.75">
      <c r="A427" s="19"/>
      <c r="C427" s="20"/>
      <c r="D427" s="35"/>
    </row>
    <row r="428" spans="1:4" ht="12.75">
      <c r="A428" s="19"/>
      <c r="C428" s="20"/>
      <c r="D428" s="35"/>
    </row>
    <row r="429" spans="1:4" ht="12.75">
      <c r="A429" s="19"/>
      <c r="C429" s="20"/>
      <c r="D429" s="35"/>
    </row>
    <row r="430" spans="1:4" ht="12.75">
      <c r="A430" s="19"/>
      <c r="C430" s="20"/>
      <c r="D430" s="35"/>
    </row>
    <row r="431" spans="1:4" ht="12.75">
      <c r="A431" s="19"/>
      <c r="C431" s="20"/>
      <c r="D431" s="35"/>
    </row>
    <row r="432" spans="1:4" ht="12.75">
      <c r="A432" s="19"/>
      <c r="C432" s="20"/>
      <c r="D432" s="35"/>
    </row>
    <row r="433" spans="1:4" ht="12.75">
      <c r="A433" s="19"/>
      <c r="C433" s="20"/>
      <c r="D433" s="35"/>
    </row>
    <row r="434" spans="1:4" ht="12.75">
      <c r="A434" s="19"/>
      <c r="C434" s="20"/>
      <c r="D434" s="35"/>
    </row>
    <row r="435" spans="1:4" ht="12.75">
      <c r="A435" s="19"/>
      <c r="C435" s="20"/>
      <c r="D435" s="35"/>
    </row>
    <row r="436" spans="1:4" ht="12.75">
      <c r="A436" s="19"/>
      <c r="C436" s="20"/>
      <c r="D436" s="35"/>
    </row>
    <row r="437" spans="1:4" ht="12.75">
      <c r="A437" s="19"/>
      <c r="C437" s="20"/>
      <c r="D437" s="35"/>
    </row>
    <row r="438" spans="1:4" ht="12.75">
      <c r="A438" s="19"/>
      <c r="C438" s="20"/>
      <c r="D438" s="35"/>
    </row>
    <row r="439" spans="1:4" ht="12.75">
      <c r="A439" s="19"/>
      <c r="C439" s="20"/>
      <c r="D439" s="35"/>
    </row>
    <row r="440" spans="1:4" ht="12.75">
      <c r="A440" s="19"/>
      <c r="C440" s="20"/>
      <c r="D440" s="35"/>
    </row>
    <row r="441" spans="1:4" ht="12.75">
      <c r="A441" s="19"/>
      <c r="C441" s="20"/>
      <c r="D441" s="35"/>
    </row>
    <row r="442" spans="1:4" ht="12.75">
      <c r="A442" s="19"/>
      <c r="C442" s="20"/>
      <c r="D442" s="35"/>
    </row>
    <row r="443" spans="1:4" ht="12.75">
      <c r="A443" s="19"/>
      <c r="C443" s="20"/>
      <c r="D443" s="35"/>
    </row>
    <row r="444" spans="1:4" ht="12.75">
      <c r="A444" s="19"/>
      <c r="C444" s="20"/>
      <c r="D444" s="35"/>
    </row>
    <row r="445" spans="1:4" ht="12.75">
      <c r="A445" s="19"/>
      <c r="C445" s="20"/>
      <c r="D445" s="35"/>
    </row>
    <row r="446" spans="1:4" ht="12.75">
      <c r="A446" s="19"/>
      <c r="C446" s="20"/>
      <c r="D446" s="35"/>
    </row>
    <row r="447" spans="1:4" ht="12.75">
      <c r="A447" s="19"/>
      <c r="C447" s="20"/>
      <c r="D447" s="35"/>
    </row>
    <row r="448" spans="1:4" ht="12.75">
      <c r="A448" s="19"/>
      <c r="C448" s="20"/>
      <c r="D448" s="35"/>
    </row>
    <row r="449" spans="1:4" ht="12.75">
      <c r="A449" s="19"/>
      <c r="C449" s="20"/>
      <c r="D449" s="35"/>
    </row>
    <row r="450" spans="1:4" ht="12.75">
      <c r="A450" s="19"/>
      <c r="C450" s="20"/>
      <c r="D450" s="35"/>
    </row>
    <row r="451" spans="1:4" ht="12.75">
      <c r="A451" s="19"/>
      <c r="C451" s="20"/>
      <c r="D451" s="35"/>
    </row>
    <row r="452" spans="1:4" ht="12.75">
      <c r="A452" s="19"/>
      <c r="C452" s="20"/>
      <c r="D452" s="35"/>
    </row>
    <row r="453" spans="1:4" ht="12.75">
      <c r="A453" s="19"/>
      <c r="C453" s="20"/>
      <c r="D453" s="35"/>
    </row>
    <row r="454" spans="1:4" ht="12.75">
      <c r="A454" s="19"/>
      <c r="C454" s="20"/>
      <c r="D454" s="35"/>
    </row>
    <row r="455" spans="1:4" ht="12.75">
      <c r="A455" s="19"/>
      <c r="C455" s="20"/>
      <c r="D455" s="35"/>
    </row>
    <row r="456" spans="1:4" ht="12.75">
      <c r="A456" s="19"/>
      <c r="C456" s="20"/>
      <c r="D456" s="35"/>
    </row>
    <row r="457" spans="1:4" ht="12.75">
      <c r="A457" s="19"/>
      <c r="C457" s="20"/>
      <c r="D457" s="35"/>
    </row>
    <row r="458" spans="1:4" ht="12.75">
      <c r="A458" s="19"/>
      <c r="C458" s="20"/>
      <c r="D458" s="35"/>
    </row>
    <row r="459" spans="1:4" ht="12.75">
      <c r="A459" s="19"/>
      <c r="C459" s="20"/>
      <c r="D459" s="35"/>
    </row>
    <row r="460" spans="1:4" ht="12.75">
      <c r="A460" s="19"/>
      <c r="C460" s="20"/>
      <c r="D460" s="35"/>
    </row>
    <row r="461" spans="1:4" ht="12.75">
      <c r="A461" s="19"/>
      <c r="C461" s="20"/>
      <c r="D461" s="35"/>
    </row>
    <row r="462" spans="1:4" ht="12.75">
      <c r="A462" s="19"/>
      <c r="C462" s="20"/>
      <c r="D462" s="35"/>
    </row>
    <row r="463" spans="1:4" ht="12.75">
      <c r="A463" s="19"/>
      <c r="C463" s="20"/>
      <c r="D463" s="35"/>
    </row>
    <row r="464" spans="1:4" ht="12.75">
      <c r="A464" s="19"/>
      <c r="C464" s="20"/>
      <c r="D464" s="35"/>
    </row>
    <row r="465" spans="1:4" ht="12.75">
      <c r="A465" s="19"/>
      <c r="C465" s="20"/>
      <c r="D465" s="35"/>
    </row>
    <row r="466" spans="1:4" ht="12.75">
      <c r="A466" s="19"/>
      <c r="C466" s="20"/>
      <c r="D466" s="35"/>
    </row>
    <row r="467" spans="1:4" ht="12.75">
      <c r="A467" s="19"/>
      <c r="C467" s="20"/>
      <c r="D467" s="35"/>
    </row>
    <row r="468" spans="1:4" ht="12.75">
      <c r="A468" s="19"/>
      <c r="C468" s="20"/>
      <c r="D468" s="35"/>
    </row>
    <row r="469" spans="1:4" ht="12.75">
      <c r="A469" s="19"/>
      <c r="C469" s="20"/>
      <c r="D469" s="35"/>
    </row>
    <row r="470" spans="1:4" ht="12.75">
      <c r="A470" s="19"/>
      <c r="C470" s="20"/>
      <c r="D470" s="35"/>
    </row>
    <row r="471" spans="1:4" ht="12.75">
      <c r="A471" s="19"/>
      <c r="C471" s="20"/>
      <c r="D471" s="35"/>
    </row>
    <row r="472" spans="1:4" ht="12.75">
      <c r="A472" s="19"/>
      <c r="C472" s="20"/>
      <c r="D472" s="35"/>
    </row>
    <row r="473" spans="1:4" ht="12.75">
      <c r="A473" s="19"/>
      <c r="C473" s="20"/>
      <c r="D473" s="35"/>
    </row>
    <row r="474" spans="1:4" ht="12.75">
      <c r="A474" s="19"/>
      <c r="C474" s="20"/>
      <c r="D474" s="35"/>
    </row>
    <row r="475" spans="1:4" ht="12.75">
      <c r="A475" s="19"/>
      <c r="C475" s="20"/>
      <c r="D475" s="35"/>
    </row>
    <row r="476" spans="1:4" ht="12.75">
      <c r="A476" s="19"/>
      <c r="C476" s="20"/>
      <c r="D476" s="35"/>
    </row>
    <row r="477" spans="1:4" ht="12.75">
      <c r="A477" s="19"/>
      <c r="C477" s="20"/>
      <c r="D477" s="35"/>
    </row>
    <row r="478" spans="1:4" ht="12.75">
      <c r="A478" s="19"/>
      <c r="C478" s="20"/>
      <c r="D478" s="35"/>
    </row>
    <row r="479" spans="1:4" ht="12.75">
      <c r="A479" s="19"/>
      <c r="C479" s="20"/>
      <c r="D479" s="35"/>
    </row>
    <row r="480" spans="1:4" ht="12.75">
      <c r="A480" s="19"/>
      <c r="C480" s="20"/>
      <c r="D480" s="35"/>
    </row>
    <row r="481" spans="1:4" ht="12.75">
      <c r="A481" s="19"/>
      <c r="C481" s="20"/>
      <c r="D481" s="35"/>
    </row>
    <row r="482" spans="1:4" ht="12.75">
      <c r="A482" s="19"/>
      <c r="C482" s="20"/>
      <c r="D482" s="35"/>
    </row>
    <row r="483" spans="1:4" ht="12.75">
      <c r="A483" s="19"/>
      <c r="C483" s="20"/>
      <c r="D483" s="35"/>
    </row>
    <row r="484" spans="1:4" ht="12.75">
      <c r="A484" s="19"/>
      <c r="C484" s="20"/>
      <c r="D484" s="35"/>
    </row>
    <row r="485" spans="1:4" ht="12.75">
      <c r="A485" s="19"/>
      <c r="C485" s="20"/>
      <c r="D485" s="35"/>
    </row>
    <row r="486" spans="1:4" ht="12.75">
      <c r="A486" s="19"/>
      <c r="C486" s="20"/>
      <c r="D486" s="35"/>
    </row>
    <row r="487" spans="1:4" ht="12.75">
      <c r="A487" s="19"/>
      <c r="C487" s="20"/>
      <c r="D487" s="35"/>
    </row>
    <row r="488" spans="1:4" ht="12.75">
      <c r="A488" s="19"/>
      <c r="C488" s="20"/>
      <c r="D488" s="35"/>
    </row>
    <row r="489" spans="1:4" ht="12.75">
      <c r="A489" s="19"/>
      <c r="C489" s="20"/>
      <c r="D489" s="35"/>
    </row>
    <row r="490" spans="1:4" ht="12.75">
      <c r="A490" s="19"/>
      <c r="C490" s="20"/>
      <c r="D490" s="35"/>
    </row>
    <row r="491" spans="1:4" ht="12.75">
      <c r="A491" s="19"/>
      <c r="C491" s="20"/>
      <c r="D491" s="35"/>
    </row>
    <row r="492" spans="1:4" ht="12.75">
      <c r="A492" s="19"/>
      <c r="C492" s="20"/>
      <c r="D492" s="35"/>
    </row>
    <row r="493" spans="1:4" ht="12.75">
      <c r="A493" s="19"/>
      <c r="C493" s="20"/>
      <c r="D493" s="35"/>
    </row>
    <row r="494" spans="1:4" ht="12.75">
      <c r="A494" s="19"/>
      <c r="C494" s="20"/>
      <c r="D494" s="35"/>
    </row>
    <row r="495" spans="1:4" ht="12.75">
      <c r="A495" s="19"/>
      <c r="C495" s="20"/>
      <c r="D495" s="35"/>
    </row>
    <row r="496" spans="1:4" ht="12.75">
      <c r="A496" s="19"/>
      <c r="C496" s="20"/>
      <c r="D496" s="35"/>
    </row>
    <row r="497" spans="1:4" ht="12.75">
      <c r="A497" s="19"/>
      <c r="C497" s="20"/>
      <c r="D497" s="35"/>
    </row>
    <row r="498" spans="1:4" ht="12.75">
      <c r="A498" s="19"/>
      <c r="C498" s="20"/>
      <c r="D498" s="35"/>
    </row>
    <row r="499" spans="1:4" ht="12.75">
      <c r="A499" s="19"/>
      <c r="C499" s="20"/>
      <c r="D499" s="35"/>
    </row>
    <row r="500" spans="1:4" ht="12.75">
      <c r="A500" s="19"/>
      <c r="C500" s="20"/>
      <c r="D500" s="35"/>
    </row>
    <row r="501" spans="1:4" ht="12.75">
      <c r="A501" s="19"/>
      <c r="C501" s="20"/>
      <c r="D501" s="35"/>
    </row>
    <row r="502" spans="1:4" ht="12.75">
      <c r="A502" s="19"/>
      <c r="C502" s="20"/>
      <c r="D502" s="35"/>
    </row>
    <row r="503" spans="1:4" ht="12.75">
      <c r="A503" s="19"/>
      <c r="C503" s="20"/>
      <c r="D503" s="35"/>
    </row>
    <row r="504" spans="1:4" ht="12.75">
      <c r="A504" s="19"/>
      <c r="C504" s="20"/>
      <c r="D504" s="35"/>
    </row>
    <row r="505" spans="1:4" ht="12.75">
      <c r="A505" s="19"/>
      <c r="C505" s="20"/>
      <c r="D505" s="35"/>
    </row>
    <row r="506" spans="1:4" ht="12.75">
      <c r="A506" s="19"/>
      <c r="C506" s="20"/>
      <c r="D506" s="35"/>
    </row>
    <row r="507" spans="1:4" ht="12.75">
      <c r="A507" s="19"/>
      <c r="C507" s="20"/>
      <c r="D507" s="35"/>
    </row>
    <row r="508" spans="1:4" ht="12.75">
      <c r="A508" s="19"/>
      <c r="C508" s="20"/>
      <c r="D508" s="35"/>
    </row>
    <row r="509" spans="1:4" ht="12.75">
      <c r="A509" s="19"/>
      <c r="C509" s="20"/>
      <c r="D509" s="35"/>
    </row>
    <row r="510" spans="1:4" ht="12.75">
      <c r="A510" s="19"/>
      <c r="C510" s="20"/>
      <c r="D510" s="35"/>
    </row>
    <row r="511" spans="1:4" ht="12.75">
      <c r="A511" s="19"/>
      <c r="C511" s="20"/>
      <c r="D511" s="35"/>
    </row>
    <row r="512" spans="1:4" ht="12.75">
      <c r="A512" s="19"/>
      <c r="C512" s="20"/>
      <c r="D512" s="35"/>
    </row>
    <row r="513" spans="1:4" ht="12.75">
      <c r="A513" s="19"/>
      <c r="C513" s="20"/>
      <c r="D513" s="35"/>
    </row>
    <row r="514" spans="1:4" ht="12.75">
      <c r="A514" s="19"/>
      <c r="C514" s="20"/>
      <c r="D514" s="35"/>
    </row>
    <row r="515" spans="1:4" ht="12.75">
      <c r="A515" s="19"/>
      <c r="C515" s="20"/>
      <c r="D515" s="35"/>
    </row>
    <row r="516" spans="1:4" ht="12.75">
      <c r="A516" s="19"/>
      <c r="C516" s="20"/>
      <c r="D516" s="35"/>
    </row>
    <row r="517" spans="1:4" ht="12.75">
      <c r="A517" s="19"/>
      <c r="C517" s="20"/>
      <c r="D517" s="35"/>
    </row>
    <row r="518" spans="1:4" ht="12.75">
      <c r="A518" s="19"/>
      <c r="C518" s="20"/>
      <c r="D518" s="35"/>
    </row>
    <row r="519" spans="1:4" ht="12.75">
      <c r="A519" s="19"/>
      <c r="C519" s="20"/>
      <c r="D519" s="35"/>
    </row>
    <row r="520" spans="1:4" ht="12.75">
      <c r="A520" s="19"/>
      <c r="C520" s="20"/>
      <c r="D520" s="35"/>
    </row>
    <row r="521" spans="1:4" ht="12.75">
      <c r="A521" s="19"/>
      <c r="C521" s="20"/>
      <c r="D521" s="35"/>
    </row>
    <row r="522" spans="1:4" ht="12.75">
      <c r="A522" s="19"/>
      <c r="C522" s="20"/>
      <c r="D522" s="35"/>
    </row>
    <row r="523" spans="1:4" ht="12.75">
      <c r="A523" s="19"/>
      <c r="C523" s="20"/>
      <c r="D523" s="35"/>
    </row>
    <row r="524" spans="1:4" ht="12.75">
      <c r="A524" s="19"/>
      <c r="C524" s="20"/>
      <c r="D524" s="35"/>
    </row>
    <row r="525" spans="1:4" ht="12.75">
      <c r="A525" s="19"/>
      <c r="C525" s="20"/>
      <c r="D525" s="35"/>
    </row>
    <row r="526" spans="1:4" ht="12.75">
      <c r="A526" s="19"/>
      <c r="C526" s="20"/>
      <c r="D526" s="35"/>
    </row>
    <row r="527" spans="1:4" ht="12.75">
      <c r="A527" s="19"/>
      <c r="C527" s="20"/>
      <c r="D527" s="35"/>
    </row>
    <row r="528" spans="1:4" ht="12.75">
      <c r="A528" s="19"/>
      <c r="C528" s="20"/>
      <c r="D528" s="35"/>
    </row>
    <row r="529" spans="1:4" ht="12.75">
      <c r="A529" s="19"/>
      <c r="C529" s="20"/>
      <c r="D529" s="35"/>
    </row>
    <row r="530" spans="1:4" ht="12.75">
      <c r="A530" s="19"/>
      <c r="C530" s="20"/>
      <c r="D530" s="35"/>
    </row>
    <row r="531" spans="1:4" ht="12.75">
      <c r="A531" s="19"/>
      <c r="C531" s="20"/>
      <c r="D531" s="35"/>
    </row>
    <row r="532" spans="1:4" ht="12.75">
      <c r="A532" s="19"/>
      <c r="C532" s="20"/>
      <c r="D532" s="35"/>
    </row>
    <row r="533" spans="1:4" ht="12.75">
      <c r="A533" s="19"/>
      <c r="C533" s="20"/>
      <c r="D533" s="35"/>
    </row>
    <row r="534" spans="1:4" ht="12.75">
      <c r="A534" s="19"/>
      <c r="C534" s="20"/>
      <c r="D534" s="35"/>
    </row>
    <row r="535" spans="1:4" ht="12.75">
      <c r="A535" s="19"/>
      <c r="C535" s="20"/>
      <c r="D535" s="35"/>
    </row>
    <row r="536" spans="1:4" ht="12.75">
      <c r="A536" s="19"/>
      <c r="C536" s="20"/>
      <c r="D536" s="35"/>
    </row>
    <row r="537" spans="1:4" ht="12.75">
      <c r="A537" s="19"/>
      <c r="C537" s="20"/>
      <c r="D537" s="35"/>
    </row>
    <row r="538" spans="1:4" ht="12.75">
      <c r="A538" s="19"/>
      <c r="C538" s="20"/>
      <c r="D538" s="35"/>
    </row>
    <row r="539" spans="1:4" ht="12.75">
      <c r="A539" s="19"/>
      <c r="C539" s="20"/>
      <c r="D539" s="35"/>
    </row>
    <row r="540" spans="1:4" ht="12.75">
      <c r="A540" s="19"/>
      <c r="C540" s="20"/>
      <c r="D540" s="35"/>
    </row>
    <row r="541" spans="1:4" ht="12.75">
      <c r="A541" s="19"/>
      <c r="C541" s="20"/>
      <c r="D541" s="35"/>
    </row>
    <row r="542" spans="1:4" ht="12.75">
      <c r="A542" s="19"/>
      <c r="C542" s="20"/>
      <c r="D542" s="35"/>
    </row>
  </sheetData>
  <sheetProtection/>
  <mergeCells count="52">
    <mergeCell ref="A189:C189"/>
    <mergeCell ref="B193:C193"/>
    <mergeCell ref="B192:C192"/>
    <mergeCell ref="B191:C191"/>
    <mergeCell ref="A181:D181"/>
    <mergeCell ref="A176:C176"/>
    <mergeCell ref="A167:D167"/>
    <mergeCell ref="A162:C162"/>
    <mergeCell ref="A187:D187"/>
    <mergeCell ref="A148:D148"/>
    <mergeCell ref="A152:C152"/>
    <mergeCell ref="A186:C186"/>
    <mergeCell ref="A132:C132"/>
    <mergeCell ref="A138:C138"/>
    <mergeCell ref="A142:C142"/>
    <mergeCell ref="A147:C147"/>
    <mergeCell ref="A166:C166"/>
    <mergeCell ref="A153:D153"/>
    <mergeCell ref="A163:D163"/>
    <mergeCell ref="A66:C66"/>
    <mergeCell ref="A70:C70"/>
    <mergeCell ref="A79:C79"/>
    <mergeCell ref="A126:C126"/>
    <mergeCell ref="A170:C170"/>
    <mergeCell ref="A171:D171"/>
    <mergeCell ref="A100:D100"/>
    <mergeCell ref="A104:C104"/>
    <mergeCell ref="A105:D105"/>
    <mergeCell ref="A108:C108"/>
    <mergeCell ref="A3:D3"/>
    <mergeCell ref="A5:D5"/>
    <mergeCell ref="A35:D35"/>
    <mergeCell ref="A54:D54"/>
    <mergeCell ref="A34:C34"/>
    <mergeCell ref="A53:C53"/>
    <mergeCell ref="A67:D67"/>
    <mergeCell ref="A94:D94"/>
    <mergeCell ref="A113:D113"/>
    <mergeCell ref="A179:D179"/>
    <mergeCell ref="A127:D127"/>
    <mergeCell ref="A133:D133"/>
    <mergeCell ref="A139:D139"/>
    <mergeCell ref="A143:D143"/>
    <mergeCell ref="A123:C123"/>
    <mergeCell ref="A80:D80"/>
    <mergeCell ref="A71:D71"/>
    <mergeCell ref="A111:D111"/>
    <mergeCell ref="A124:D124"/>
    <mergeCell ref="A87:D87"/>
    <mergeCell ref="A86:C86"/>
    <mergeCell ref="A93:C93"/>
    <mergeCell ref="A99:C9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5.8515625" style="50" customWidth="1"/>
    <col min="2" max="2" width="47.421875" style="0" customWidth="1"/>
    <col min="3" max="4" width="20.140625" style="46" customWidth="1"/>
    <col min="7" max="7" width="13.421875" style="0" bestFit="1" customWidth="1"/>
  </cols>
  <sheetData>
    <row r="1" spans="1:4" ht="16.5">
      <c r="A1" s="203" t="s">
        <v>215</v>
      </c>
      <c r="B1" s="203"/>
      <c r="D1" s="47"/>
    </row>
    <row r="2" ht="16.5">
      <c r="B2" s="8"/>
    </row>
    <row r="3" spans="2:4" ht="12.75" customHeight="1">
      <c r="B3" s="200" t="s">
        <v>60</v>
      </c>
      <c r="C3" s="200"/>
      <c r="D3" s="200"/>
    </row>
    <row r="4" spans="1:4" ht="34.5" customHeight="1">
      <c r="A4" s="73" t="s">
        <v>16</v>
      </c>
      <c r="B4" s="73" t="s">
        <v>13</v>
      </c>
      <c r="C4" s="74" t="s">
        <v>31</v>
      </c>
      <c r="D4" s="74" t="s">
        <v>12</v>
      </c>
    </row>
    <row r="5" spans="1:4" ht="19.5" customHeight="1">
      <c r="A5" s="32">
        <v>1</v>
      </c>
      <c r="B5" s="72" t="s">
        <v>87</v>
      </c>
      <c r="C5" s="76">
        <f>2970288.19+11406.34+7513.6</f>
        <v>2989208.13</v>
      </c>
      <c r="D5" s="76">
        <v>0</v>
      </c>
    </row>
    <row r="6" spans="1:4" s="6" customFormat="1" ht="19.5" customHeight="1">
      <c r="A6" s="32">
        <v>2</v>
      </c>
      <c r="B6" s="71" t="s">
        <v>88</v>
      </c>
      <c r="C6" s="76">
        <v>50947.96</v>
      </c>
      <c r="D6" s="76">
        <v>0</v>
      </c>
    </row>
    <row r="7" spans="1:4" s="6" customFormat="1" ht="19.5" customHeight="1">
      <c r="A7" s="32">
        <v>3</v>
      </c>
      <c r="B7" s="71" t="s">
        <v>89</v>
      </c>
      <c r="C7" s="77">
        <v>375325.81</v>
      </c>
      <c r="D7" s="76">
        <v>0</v>
      </c>
    </row>
    <row r="8" spans="1:4" s="6" customFormat="1" ht="19.5" customHeight="1">
      <c r="A8" s="32">
        <v>4</v>
      </c>
      <c r="B8" s="71" t="s">
        <v>90</v>
      </c>
      <c r="C8" s="154">
        <v>91836.23</v>
      </c>
      <c r="D8" s="77">
        <v>0</v>
      </c>
    </row>
    <row r="9" spans="1:4" s="6" customFormat="1" ht="19.5" customHeight="1">
      <c r="A9" s="32">
        <v>5</v>
      </c>
      <c r="B9" s="71" t="s">
        <v>91</v>
      </c>
      <c r="C9" s="162">
        <v>309338.4</v>
      </c>
      <c r="D9" s="78">
        <v>249623.3</v>
      </c>
    </row>
    <row r="10" spans="1:4" s="6" customFormat="1" ht="19.5" customHeight="1">
      <c r="A10" s="32">
        <v>6</v>
      </c>
      <c r="B10" s="71" t="s">
        <v>92</v>
      </c>
      <c r="C10" s="77">
        <v>228819.24</v>
      </c>
      <c r="D10" s="76">
        <v>0</v>
      </c>
    </row>
    <row r="11" spans="1:7" s="6" customFormat="1" ht="19.5" customHeight="1">
      <c r="A11" s="32">
        <v>7</v>
      </c>
      <c r="B11" s="71" t="s">
        <v>662</v>
      </c>
      <c r="C11" s="77">
        <v>377588.13</v>
      </c>
      <c r="D11" s="78">
        <v>54693.94</v>
      </c>
      <c r="G11" s="176"/>
    </row>
    <row r="12" spans="1:4" ht="19.5" customHeight="1">
      <c r="A12" s="32">
        <v>8</v>
      </c>
      <c r="B12" s="71" t="s">
        <v>93</v>
      </c>
      <c r="C12" s="77">
        <v>180423.38</v>
      </c>
      <c r="D12" s="78">
        <v>15880.86</v>
      </c>
    </row>
    <row r="13" spans="1:4" s="6" customFormat="1" ht="19.5" customHeight="1">
      <c r="A13" s="32">
        <v>9</v>
      </c>
      <c r="B13" s="71" t="s">
        <v>94</v>
      </c>
      <c r="C13" s="79">
        <f>468530.63+10700</f>
        <v>479230.63</v>
      </c>
      <c r="D13" s="78">
        <v>89419.84</v>
      </c>
    </row>
    <row r="14" spans="1:4" ht="19.5" customHeight="1">
      <c r="A14" s="32">
        <v>10</v>
      </c>
      <c r="B14" s="71" t="s">
        <v>95</v>
      </c>
      <c r="C14" s="77">
        <f>73831.18+3622</f>
        <v>77453.18</v>
      </c>
      <c r="D14" s="78">
        <v>15122.12</v>
      </c>
    </row>
    <row r="15" spans="1:4" ht="19.5" customHeight="1">
      <c r="A15" s="32">
        <v>11</v>
      </c>
      <c r="B15" s="71" t="s">
        <v>96</v>
      </c>
      <c r="C15" s="141">
        <v>224705.34</v>
      </c>
      <c r="D15" s="141">
        <v>23929.18</v>
      </c>
    </row>
    <row r="16" spans="1:4" ht="26.25" customHeight="1">
      <c r="A16" s="201" t="s">
        <v>14</v>
      </c>
      <c r="B16" s="202"/>
      <c r="C16" s="171">
        <f>SUM(C5:C15)</f>
        <v>5384876.429999999</v>
      </c>
      <c r="D16" s="75"/>
    </row>
    <row r="17" spans="2:4" ht="12.75">
      <c r="B17" s="6"/>
      <c r="C17" s="49"/>
      <c r="D17" s="49"/>
    </row>
    <row r="18" spans="2:4" ht="12.75">
      <c r="B18" s="6"/>
      <c r="C18" s="49"/>
      <c r="D18" s="49"/>
    </row>
    <row r="19" spans="2:4" ht="12.75">
      <c r="B19" s="6"/>
      <c r="C19" s="49"/>
      <c r="D19" s="49"/>
    </row>
    <row r="20" spans="2:4" ht="12.75">
      <c r="B20" s="6"/>
      <c r="C20" s="49"/>
      <c r="D20" s="49"/>
    </row>
    <row r="21" spans="2:4" ht="12.75">
      <c r="B21" s="6"/>
      <c r="C21" s="49"/>
      <c r="D21" s="49"/>
    </row>
    <row r="22" spans="2:4" ht="12.75">
      <c r="B22" s="6"/>
      <c r="C22" s="49"/>
      <c r="D22" s="49"/>
    </row>
    <row r="23" spans="2:4" ht="12.75">
      <c r="B23" s="6"/>
      <c r="C23" s="49"/>
      <c r="D23" s="49"/>
    </row>
    <row r="24" spans="2:4" ht="12.75">
      <c r="B24" s="6"/>
      <c r="C24" s="49"/>
      <c r="D24" s="49"/>
    </row>
  </sheetData>
  <sheetProtection/>
  <mergeCells count="3">
    <mergeCell ref="B3:D3"/>
    <mergeCell ref="A16:B1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29.00390625" style="4" customWidth="1"/>
    <col min="3" max="3" width="20.7109375" style="4" customWidth="1"/>
    <col min="4" max="4" width="29.28125" style="7" customWidth="1"/>
    <col min="5" max="5" width="16.8515625" style="4" customWidth="1"/>
    <col min="6" max="6" width="18.421875" style="4" customWidth="1"/>
    <col min="7" max="7" width="12.00390625" style="4" customWidth="1"/>
    <col min="8" max="8" width="13.140625" style="4" customWidth="1"/>
    <col min="9" max="9" width="10.8515625" style="5" customWidth="1"/>
    <col min="10" max="10" width="12.57421875" style="4" customWidth="1"/>
    <col min="11" max="11" width="11.140625" style="4" customWidth="1"/>
    <col min="12" max="12" width="11.421875" style="4" customWidth="1"/>
    <col min="13" max="13" width="14.7109375" style="4" customWidth="1"/>
    <col min="14" max="17" width="15.00390625" style="4" customWidth="1"/>
    <col min="18" max="16384" width="9.140625" style="4" customWidth="1"/>
  </cols>
  <sheetData>
    <row r="1" ht="12.75">
      <c r="A1" s="81" t="s">
        <v>216</v>
      </c>
    </row>
    <row r="2" spans="1:8" ht="23.25" customHeight="1" thickBot="1">
      <c r="A2" s="213" t="s">
        <v>15</v>
      </c>
      <c r="B2" s="213"/>
      <c r="C2" s="213"/>
      <c r="D2" s="213"/>
      <c r="E2" s="213"/>
      <c r="F2" s="213"/>
      <c r="G2" s="213"/>
      <c r="H2" s="213"/>
    </row>
    <row r="3" spans="1:18" ht="18" customHeight="1">
      <c r="A3" s="217" t="s">
        <v>16</v>
      </c>
      <c r="B3" s="208" t="s">
        <v>17</v>
      </c>
      <c r="C3" s="208" t="s">
        <v>18</v>
      </c>
      <c r="D3" s="208" t="s">
        <v>19</v>
      </c>
      <c r="E3" s="208" t="s">
        <v>20</v>
      </c>
      <c r="F3" s="208" t="s">
        <v>9</v>
      </c>
      <c r="G3" s="208" t="s">
        <v>61</v>
      </c>
      <c r="H3" s="208" t="s">
        <v>21</v>
      </c>
      <c r="I3" s="208" t="s">
        <v>10</v>
      </c>
      <c r="J3" s="214" t="s">
        <v>197</v>
      </c>
      <c r="K3" s="208" t="s">
        <v>62</v>
      </c>
      <c r="L3" s="204" t="s">
        <v>11</v>
      </c>
      <c r="M3" s="204" t="s">
        <v>133</v>
      </c>
      <c r="N3" s="204" t="s">
        <v>63</v>
      </c>
      <c r="O3" s="204"/>
      <c r="P3" s="204" t="s">
        <v>64</v>
      </c>
      <c r="Q3" s="204"/>
      <c r="R3" s="205" t="s">
        <v>135</v>
      </c>
    </row>
    <row r="4" spans="1:18" ht="18" customHeight="1">
      <c r="A4" s="218"/>
      <c r="B4" s="209"/>
      <c r="C4" s="209"/>
      <c r="D4" s="209"/>
      <c r="E4" s="209"/>
      <c r="F4" s="209"/>
      <c r="G4" s="209"/>
      <c r="H4" s="209"/>
      <c r="I4" s="209"/>
      <c r="J4" s="215"/>
      <c r="K4" s="209"/>
      <c r="L4" s="177"/>
      <c r="M4" s="177"/>
      <c r="N4" s="177"/>
      <c r="O4" s="177"/>
      <c r="P4" s="177"/>
      <c r="Q4" s="177"/>
      <c r="R4" s="206"/>
    </row>
    <row r="5" spans="1:18" ht="42" customHeight="1" thickBot="1">
      <c r="A5" s="219"/>
      <c r="B5" s="210"/>
      <c r="C5" s="210"/>
      <c r="D5" s="210"/>
      <c r="E5" s="210"/>
      <c r="F5" s="210"/>
      <c r="G5" s="210"/>
      <c r="H5" s="210"/>
      <c r="I5" s="210"/>
      <c r="J5" s="216"/>
      <c r="K5" s="210"/>
      <c r="L5" s="211"/>
      <c r="M5" s="211"/>
      <c r="N5" s="63" t="s">
        <v>22</v>
      </c>
      <c r="O5" s="63" t="s">
        <v>23</v>
      </c>
      <c r="P5" s="63" t="s">
        <v>22</v>
      </c>
      <c r="Q5" s="63" t="s">
        <v>23</v>
      </c>
      <c r="R5" s="207"/>
    </row>
    <row r="6" spans="1:18" ht="18.75" customHeight="1">
      <c r="A6" s="212" t="s">
        <v>78</v>
      </c>
      <c r="B6" s="212"/>
      <c r="C6" s="212"/>
      <c r="D6" s="212"/>
      <c r="E6" s="212"/>
      <c r="F6" s="212"/>
      <c r="G6" s="212"/>
      <c r="H6" s="212"/>
      <c r="I6" s="212"/>
      <c r="J6" s="212"/>
      <c r="K6" s="66"/>
      <c r="L6" s="66"/>
      <c r="M6" s="66"/>
      <c r="N6" s="67"/>
      <c r="O6" s="67"/>
      <c r="P6" s="67"/>
      <c r="Q6" s="67"/>
      <c r="R6" s="67"/>
    </row>
    <row r="7" spans="1:18" ht="24.75" customHeight="1">
      <c r="A7" s="89">
        <v>1</v>
      </c>
      <c r="B7" s="41" t="s">
        <v>137</v>
      </c>
      <c r="C7" s="90" t="s">
        <v>107</v>
      </c>
      <c r="D7" s="86">
        <v>12160</v>
      </c>
      <c r="E7" s="86" t="s">
        <v>119</v>
      </c>
      <c r="F7" s="86" t="s">
        <v>153</v>
      </c>
      <c r="G7" s="86">
        <v>4680</v>
      </c>
      <c r="H7" s="86">
        <v>1965</v>
      </c>
      <c r="I7" s="86">
        <v>6</v>
      </c>
      <c r="J7" s="2">
        <v>4500</v>
      </c>
      <c r="K7" s="2" t="s">
        <v>134</v>
      </c>
      <c r="L7" s="25"/>
      <c r="M7" s="25"/>
      <c r="N7" s="87" t="s">
        <v>156</v>
      </c>
      <c r="O7" s="87" t="s">
        <v>157</v>
      </c>
      <c r="P7" s="33"/>
      <c r="Q7" s="33"/>
      <c r="R7" s="33" t="s">
        <v>134</v>
      </c>
    </row>
    <row r="8" spans="1:18" ht="24.75" customHeight="1">
      <c r="A8" s="89">
        <v>2</v>
      </c>
      <c r="B8" s="41" t="s">
        <v>138</v>
      </c>
      <c r="C8" s="91" t="s">
        <v>108</v>
      </c>
      <c r="D8" s="2">
        <v>350201</v>
      </c>
      <c r="E8" s="2" t="s">
        <v>120</v>
      </c>
      <c r="F8" s="86" t="s">
        <v>153</v>
      </c>
      <c r="G8" s="2">
        <v>2120</v>
      </c>
      <c r="H8" s="2">
        <v>1981</v>
      </c>
      <c r="I8" s="2">
        <v>6</v>
      </c>
      <c r="J8" s="2">
        <v>900</v>
      </c>
      <c r="K8" s="2" t="s">
        <v>134</v>
      </c>
      <c r="L8" s="25"/>
      <c r="M8" s="25"/>
      <c r="N8" s="3" t="s">
        <v>158</v>
      </c>
      <c r="O8" s="3" t="s">
        <v>159</v>
      </c>
      <c r="P8" s="33"/>
      <c r="Q8" s="33"/>
      <c r="R8" s="33" t="s">
        <v>134</v>
      </c>
    </row>
    <row r="9" spans="1:18" ht="24.75" customHeight="1">
      <c r="A9" s="89">
        <v>3</v>
      </c>
      <c r="B9" s="41" t="s">
        <v>139</v>
      </c>
      <c r="C9" s="91" t="s">
        <v>109</v>
      </c>
      <c r="D9" s="2">
        <v>9879</v>
      </c>
      <c r="E9" s="2" t="s">
        <v>121</v>
      </c>
      <c r="F9" s="86" t="s">
        <v>153</v>
      </c>
      <c r="G9" s="2">
        <v>4098</v>
      </c>
      <c r="H9" s="2">
        <v>1985</v>
      </c>
      <c r="I9" s="2">
        <v>6</v>
      </c>
      <c r="J9" s="2">
        <v>5000</v>
      </c>
      <c r="K9" s="2" t="s">
        <v>134</v>
      </c>
      <c r="L9" s="25"/>
      <c r="M9" s="25"/>
      <c r="N9" s="3" t="s">
        <v>158</v>
      </c>
      <c r="O9" s="3" t="s">
        <v>159</v>
      </c>
      <c r="P9" s="33"/>
      <c r="Q9" s="33"/>
      <c r="R9" s="33" t="s">
        <v>134</v>
      </c>
    </row>
    <row r="10" spans="1:18" ht="24.75" customHeight="1">
      <c r="A10" s="89">
        <v>4</v>
      </c>
      <c r="B10" s="41" t="s">
        <v>140</v>
      </c>
      <c r="C10" s="91" t="s">
        <v>148</v>
      </c>
      <c r="D10" s="2" t="s">
        <v>112</v>
      </c>
      <c r="E10" s="2" t="s">
        <v>122</v>
      </c>
      <c r="F10" s="86" t="s">
        <v>153</v>
      </c>
      <c r="G10" s="2">
        <v>2120</v>
      </c>
      <c r="H10" s="2">
        <v>1972</v>
      </c>
      <c r="I10" s="2">
        <v>2</v>
      </c>
      <c r="J10" s="2">
        <v>900</v>
      </c>
      <c r="K10" s="2" t="s">
        <v>134</v>
      </c>
      <c r="L10" s="25"/>
      <c r="M10" s="25"/>
      <c r="N10" s="3" t="s">
        <v>160</v>
      </c>
      <c r="O10" s="3" t="s">
        <v>161</v>
      </c>
      <c r="P10" s="33"/>
      <c r="Q10" s="33"/>
      <c r="R10" s="33" t="s">
        <v>134</v>
      </c>
    </row>
    <row r="11" spans="1:18" ht="24.75" customHeight="1">
      <c r="A11" s="89">
        <v>5</v>
      </c>
      <c r="B11" s="41" t="s">
        <v>141</v>
      </c>
      <c r="C11" s="91" t="s">
        <v>110</v>
      </c>
      <c r="D11" s="2" t="s">
        <v>113</v>
      </c>
      <c r="E11" s="2" t="s">
        <v>123</v>
      </c>
      <c r="F11" s="86" t="s">
        <v>153</v>
      </c>
      <c r="G11" s="2">
        <v>4580</v>
      </c>
      <c r="H11" s="2">
        <v>2002</v>
      </c>
      <c r="I11" s="2">
        <v>6</v>
      </c>
      <c r="J11" s="2">
        <v>14000</v>
      </c>
      <c r="K11" s="2" t="s">
        <v>134</v>
      </c>
      <c r="L11" s="25"/>
      <c r="M11" s="25"/>
      <c r="N11" s="3" t="s">
        <v>162</v>
      </c>
      <c r="O11" s="3" t="s">
        <v>163</v>
      </c>
      <c r="P11" s="33"/>
      <c r="Q11" s="33"/>
      <c r="R11" s="33" t="s">
        <v>134</v>
      </c>
    </row>
    <row r="12" spans="1:18" ht="24.75" customHeight="1">
      <c r="A12" s="89">
        <v>6</v>
      </c>
      <c r="B12" s="41" t="s">
        <v>142</v>
      </c>
      <c r="C12" s="91">
        <v>680</v>
      </c>
      <c r="D12" s="2" t="s">
        <v>114</v>
      </c>
      <c r="E12" s="2" t="s">
        <v>124</v>
      </c>
      <c r="F12" s="86" t="s">
        <v>153</v>
      </c>
      <c r="G12" s="2">
        <v>5975</v>
      </c>
      <c r="H12" s="2">
        <v>1967</v>
      </c>
      <c r="I12" s="2">
        <v>7</v>
      </c>
      <c r="J12" s="2"/>
      <c r="K12" s="2" t="s">
        <v>134</v>
      </c>
      <c r="L12" s="25"/>
      <c r="M12" s="25"/>
      <c r="N12" s="3" t="s">
        <v>164</v>
      </c>
      <c r="O12" s="3" t="s">
        <v>165</v>
      </c>
      <c r="P12" s="33"/>
      <c r="Q12" s="33"/>
      <c r="R12" s="33" t="s">
        <v>134</v>
      </c>
    </row>
    <row r="13" spans="1:18" ht="24.75" customHeight="1">
      <c r="A13" s="89">
        <v>7</v>
      </c>
      <c r="B13" s="41" t="s">
        <v>143</v>
      </c>
      <c r="C13" s="91" t="s">
        <v>109</v>
      </c>
      <c r="D13" s="2">
        <v>11553</v>
      </c>
      <c r="E13" s="2" t="s">
        <v>126</v>
      </c>
      <c r="F13" s="86" t="s">
        <v>153</v>
      </c>
      <c r="G13" s="2">
        <v>6842</v>
      </c>
      <c r="H13" s="2">
        <v>1988</v>
      </c>
      <c r="I13" s="2">
        <v>6</v>
      </c>
      <c r="J13" s="2">
        <v>5000</v>
      </c>
      <c r="K13" s="2" t="s">
        <v>134</v>
      </c>
      <c r="L13" s="25"/>
      <c r="M13" s="25"/>
      <c r="N13" s="3" t="s">
        <v>158</v>
      </c>
      <c r="O13" s="3" t="s">
        <v>159</v>
      </c>
      <c r="P13" s="33"/>
      <c r="Q13" s="33"/>
      <c r="R13" s="33" t="s">
        <v>134</v>
      </c>
    </row>
    <row r="14" spans="1:18" ht="24.75" customHeight="1">
      <c r="A14" s="89">
        <v>8</v>
      </c>
      <c r="B14" s="41" t="s">
        <v>144</v>
      </c>
      <c r="C14" s="91" t="s">
        <v>150</v>
      </c>
      <c r="D14" s="2">
        <v>368927</v>
      </c>
      <c r="E14" s="2" t="s">
        <v>127</v>
      </c>
      <c r="F14" s="86" t="s">
        <v>153</v>
      </c>
      <c r="G14" s="2">
        <v>2120</v>
      </c>
      <c r="H14" s="2">
        <v>1982</v>
      </c>
      <c r="I14" s="2">
        <v>6</v>
      </c>
      <c r="J14" s="2">
        <v>900</v>
      </c>
      <c r="K14" s="2" t="s">
        <v>134</v>
      </c>
      <c r="L14" s="25"/>
      <c r="M14" s="25"/>
      <c r="N14" s="3" t="s">
        <v>168</v>
      </c>
      <c r="O14" s="3" t="s">
        <v>169</v>
      </c>
      <c r="P14" s="33"/>
      <c r="Q14" s="33"/>
      <c r="R14" s="33" t="s">
        <v>134</v>
      </c>
    </row>
    <row r="15" spans="1:18" ht="24.75" customHeight="1">
      <c r="A15" s="89">
        <v>9</v>
      </c>
      <c r="B15" s="41" t="s">
        <v>145</v>
      </c>
      <c r="C15" s="91" t="s">
        <v>136</v>
      </c>
      <c r="D15" s="33" t="s">
        <v>115</v>
      </c>
      <c r="E15" s="2" t="s">
        <v>186</v>
      </c>
      <c r="F15" s="2" t="s">
        <v>155</v>
      </c>
      <c r="G15" s="33" t="s">
        <v>115</v>
      </c>
      <c r="H15" s="2">
        <v>2001</v>
      </c>
      <c r="I15" s="33">
        <v>2</v>
      </c>
      <c r="J15" s="2" t="s">
        <v>115</v>
      </c>
      <c r="K15" s="2" t="s">
        <v>134</v>
      </c>
      <c r="L15" s="25"/>
      <c r="M15" s="25"/>
      <c r="N15" s="3" t="s">
        <v>170</v>
      </c>
      <c r="O15" s="3" t="s">
        <v>171</v>
      </c>
      <c r="P15" s="80" t="s">
        <v>170</v>
      </c>
      <c r="Q15" s="80" t="s">
        <v>171</v>
      </c>
      <c r="R15" s="33" t="s">
        <v>134</v>
      </c>
    </row>
    <row r="16" spans="1:18" ht="24.75" customHeight="1">
      <c r="A16" s="89">
        <v>10</v>
      </c>
      <c r="B16" s="92" t="s">
        <v>106</v>
      </c>
      <c r="C16" s="91" t="s">
        <v>111</v>
      </c>
      <c r="D16" s="33" t="s">
        <v>116</v>
      </c>
      <c r="E16" s="33" t="s">
        <v>128</v>
      </c>
      <c r="F16" s="86" t="s">
        <v>153</v>
      </c>
      <c r="G16" s="33">
        <v>6871</v>
      </c>
      <c r="H16" s="33">
        <v>2010</v>
      </c>
      <c r="I16" s="33">
        <v>6</v>
      </c>
      <c r="J16" s="2">
        <v>7020</v>
      </c>
      <c r="K16" s="2" t="s">
        <v>134</v>
      </c>
      <c r="L16" s="25"/>
      <c r="M16" s="165">
        <v>515000</v>
      </c>
      <c r="N16" s="80" t="s">
        <v>172</v>
      </c>
      <c r="O16" s="80" t="s">
        <v>173</v>
      </c>
      <c r="P16" s="80" t="s">
        <v>172</v>
      </c>
      <c r="Q16" s="80" t="s">
        <v>173</v>
      </c>
      <c r="R16" s="33" t="s">
        <v>134</v>
      </c>
    </row>
    <row r="17" spans="1:18" ht="24.75" customHeight="1">
      <c r="A17" s="89">
        <v>11</v>
      </c>
      <c r="B17" s="92" t="s">
        <v>146</v>
      </c>
      <c r="C17" s="93" t="s">
        <v>151</v>
      </c>
      <c r="D17" s="33" t="s">
        <v>117</v>
      </c>
      <c r="E17" s="33" t="s">
        <v>129</v>
      </c>
      <c r="F17" s="33" t="s">
        <v>131</v>
      </c>
      <c r="G17" s="33" t="s">
        <v>115</v>
      </c>
      <c r="H17" s="33">
        <v>2008</v>
      </c>
      <c r="I17" s="33" t="s">
        <v>115</v>
      </c>
      <c r="J17" s="2">
        <v>520</v>
      </c>
      <c r="K17" s="2" t="s">
        <v>134</v>
      </c>
      <c r="L17" s="25"/>
      <c r="M17" s="33"/>
      <c r="N17" s="88" t="s">
        <v>174</v>
      </c>
      <c r="O17" s="80" t="s">
        <v>175</v>
      </c>
      <c r="P17" s="33"/>
      <c r="Q17" s="33"/>
      <c r="R17" s="33" t="s">
        <v>134</v>
      </c>
    </row>
    <row r="18" spans="1:18" ht="28.5" customHeight="1">
      <c r="A18" s="89">
        <v>12</v>
      </c>
      <c r="B18" s="41" t="s">
        <v>147</v>
      </c>
      <c r="C18" s="91" t="s">
        <v>152</v>
      </c>
      <c r="D18" s="2" t="s">
        <v>118</v>
      </c>
      <c r="E18" s="2" t="s">
        <v>130</v>
      </c>
      <c r="F18" s="2" t="s">
        <v>154</v>
      </c>
      <c r="G18" s="2">
        <v>2143</v>
      </c>
      <c r="H18" s="2">
        <v>2010</v>
      </c>
      <c r="I18" s="2">
        <v>9</v>
      </c>
      <c r="J18" s="2">
        <v>982</v>
      </c>
      <c r="K18" s="2" t="s">
        <v>134</v>
      </c>
      <c r="L18" s="25"/>
      <c r="M18" s="165">
        <v>85000</v>
      </c>
      <c r="N18" s="3" t="s">
        <v>176</v>
      </c>
      <c r="O18" s="3" t="s">
        <v>177</v>
      </c>
      <c r="P18" s="3" t="s">
        <v>176</v>
      </c>
      <c r="Q18" s="3" t="s">
        <v>177</v>
      </c>
      <c r="R18" s="80" t="s">
        <v>132</v>
      </c>
    </row>
    <row r="19" spans="1:18" ht="24.75" customHeight="1">
      <c r="A19" s="89">
        <v>13</v>
      </c>
      <c r="B19" s="85" t="s">
        <v>178</v>
      </c>
      <c r="C19" s="2" t="s">
        <v>179</v>
      </c>
      <c r="D19" s="2" t="s">
        <v>180</v>
      </c>
      <c r="E19" s="2" t="s">
        <v>181</v>
      </c>
      <c r="F19" s="2" t="s">
        <v>154</v>
      </c>
      <c r="G19" s="2">
        <v>1995</v>
      </c>
      <c r="H19" s="45">
        <v>2009</v>
      </c>
      <c r="I19" s="2">
        <v>9</v>
      </c>
      <c r="J19" s="2">
        <v>940</v>
      </c>
      <c r="K19" s="2" t="s">
        <v>134</v>
      </c>
      <c r="L19" s="25"/>
      <c r="M19" s="174">
        <v>46700</v>
      </c>
      <c r="N19" s="80" t="s">
        <v>182</v>
      </c>
      <c r="O19" s="80" t="s">
        <v>183</v>
      </c>
      <c r="P19" s="80" t="s">
        <v>182</v>
      </c>
      <c r="Q19" s="80" t="s">
        <v>183</v>
      </c>
      <c r="R19" s="80" t="s">
        <v>132</v>
      </c>
    </row>
    <row r="20" spans="1:18" ht="24.75" customHeight="1">
      <c r="A20" s="89">
        <v>14</v>
      </c>
      <c r="B20" s="28" t="s">
        <v>188</v>
      </c>
      <c r="C20" s="2" t="s">
        <v>189</v>
      </c>
      <c r="D20" s="2" t="s">
        <v>115</v>
      </c>
      <c r="E20" s="2" t="s">
        <v>186</v>
      </c>
      <c r="F20" s="2" t="s">
        <v>155</v>
      </c>
      <c r="G20" s="2" t="s">
        <v>115</v>
      </c>
      <c r="H20" s="45">
        <v>2012</v>
      </c>
      <c r="I20" s="2">
        <v>1</v>
      </c>
      <c r="J20" s="2" t="s">
        <v>115</v>
      </c>
      <c r="K20" s="2" t="s">
        <v>134</v>
      </c>
      <c r="L20" s="25"/>
      <c r="M20" s="174">
        <v>37000</v>
      </c>
      <c r="N20" s="80" t="s">
        <v>190</v>
      </c>
      <c r="O20" s="80" t="s">
        <v>191</v>
      </c>
      <c r="P20" s="80" t="s">
        <v>190</v>
      </c>
      <c r="Q20" s="80" t="s">
        <v>191</v>
      </c>
      <c r="R20" s="33" t="s">
        <v>134</v>
      </c>
    </row>
    <row r="21" spans="1:18" ht="24.75" customHeight="1">
      <c r="A21" s="89">
        <v>15</v>
      </c>
      <c r="B21" s="28" t="s">
        <v>188</v>
      </c>
      <c r="C21" s="2" t="s">
        <v>193</v>
      </c>
      <c r="D21" s="2" t="s">
        <v>115</v>
      </c>
      <c r="E21" s="2" t="s">
        <v>186</v>
      </c>
      <c r="F21" s="2" t="s">
        <v>192</v>
      </c>
      <c r="G21" s="2" t="s">
        <v>115</v>
      </c>
      <c r="H21" s="45">
        <v>2010</v>
      </c>
      <c r="I21" s="2" t="s">
        <v>115</v>
      </c>
      <c r="J21" s="2" t="s">
        <v>115</v>
      </c>
      <c r="K21" s="2" t="s">
        <v>134</v>
      </c>
      <c r="L21" s="25"/>
      <c r="M21" s="174">
        <v>41000</v>
      </c>
      <c r="N21" s="80" t="s">
        <v>190</v>
      </c>
      <c r="O21" s="80" t="s">
        <v>191</v>
      </c>
      <c r="P21" s="80" t="s">
        <v>190</v>
      </c>
      <c r="Q21" s="80" t="s">
        <v>191</v>
      </c>
      <c r="R21" s="33" t="s">
        <v>134</v>
      </c>
    </row>
    <row r="22" spans="1:18" ht="18.75" customHeight="1">
      <c r="A22" s="181" t="s">
        <v>77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55"/>
      <c r="L22" s="55"/>
      <c r="M22" s="55"/>
      <c r="N22" s="65"/>
      <c r="O22" s="65"/>
      <c r="P22" s="65"/>
      <c r="Q22" s="65"/>
      <c r="R22" s="65"/>
    </row>
    <row r="23" spans="1:18" ht="18.75" customHeight="1">
      <c r="A23" s="2">
        <v>1</v>
      </c>
      <c r="B23" s="85" t="s">
        <v>194</v>
      </c>
      <c r="C23" s="5" t="s">
        <v>115</v>
      </c>
      <c r="D23" s="86" t="s">
        <v>195</v>
      </c>
      <c r="E23" s="86" t="s">
        <v>196</v>
      </c>
      <c r="F23" s="12" t="s">
        <v>131</v>
      </c>
      <c r="G23" s="2" t="s">
        <v>115</v>
      </c>
      <c r="H23" s="2">
        <v>1983</v>
      </c>
      <c r="I23" s="2" t="s">
        <v>115</v>
      </c>
      <c r="J23" s="2">
        <v>250</v>
      </c>
      <c r="K23" s="2" t="s">
        <v>134</v>
      </c>
      <c r="L23" s="25"/>
      <c r="M23" s="25"/>
      <c r="N23" s="87" t="s">
        <v>198</v>
      </c>
      <c r="O23" s="87" t="s">
        <v>199</v>
      </c>
      <c r="P23" s="225"/>
      <c r="Q23" s="225"/>
      <c r="R23" s="33" t="s">
        <v>134</v>
      </c>
    </row>
    <row r="24" spans="1:18" ht="18.75" customHeight="1">
      <c r="A24" s="2">
        <v>2</v>
      </c>
      <c r="B24" s="41" t="s">
        <v>449</v>
      </c>
      <c r="C24" s="91" t="s">
        <v>149</v>
      </c>
      <c r="D24" s="2" t="s">
        <v>214</v>
      </c>
      <c r="E24" s="2" t="s">
        <v>125</v>
      </c>
      <c r="F24" s="2" t="s">
        <v>154</v>
      </c>
      <c r="G24" s="2">
        <v>2417</v>
      </c>
      <c r="H24" s="2">
        <v>1997</v>
      </c>
      <c r="I24" s="2">
        <v>9</v>
      </c>
      <c r="J24" s="2">
        <v>700</v>
      </c>
      <c r="K24" s="2" t="s">
        <v>134</v>
      </c>
      <c r="L24" s="25"/>
      <c r="M24" s="25"/>
      <c r="N24" s="3" t="s">
        <v>166</v>
      </c>
      <c r="O24" s="3" t="s">
        <v>167</v>
      </c>
      <c r="P24" s="33"/>
      <c r="Q24" s="33"/>
      <c r="R24" s="33" t="s">
        <v>134</v>
      </c>
    </row>
    <row r="25" spans="1:18" ht="18.75" customHeight="1">
      <c r="A25" s="181" t="s">
        <v>104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55"/>
      <c r="L25" s="55"/>
      <c r="M25" s="55"/>
      <c r="N25" s="65"/>
      <c r="O25" s="65"/>
      <c r="P25" s="65"/>
      <c r="Q25" s="65"/>
      <c r="R25" s="65"/>
    </row>
    <row r="26" spans="1:18" ht="18.75" customHeight="1">
      <c r="A26" s="2">
        <v>1</v>
      </c>
      <c r="B26" s="85" t="s">
        <v>201</v>
      </c>
      <c r="C26" s="86" t="s">
        <v>200</v>
      </c>
      <c r="D26" s="86" t="s">
        <v>202</v>
      </c>
      <c r="E26" s="86" t="s">
        <v>203</v>
      </c>
      <c r="F26" s="86" t="s">
        <v>204</v>
      </c>
      <c r="G26" s="86">
        <v>2148</v>
      </c>
      <c r="H26" s="86">
        <v>2007</v>
      </c>
      <c r="I26" s="86">
        <v>21</v>
      </c>
      <c r="J26" s="2"/>
      <c r="K26" s="2" t="s">
        <v>134</v>
      </c>
      <c r="L26" s="25"/>
      <c r="M26" s="174">
        <v>94000</v>
      </c>
      <c r="N26" s="175" t="s">
        <v>205</v>
      </c>
      <c r="O26" s="175" t="s">
        <v>206</v>
      </c>
      <c r="P26" s="175" t="s">
        <v>205</v>
      </c>
      <c r="Q26" s="175" t="s">
        <v>206</v>
      </c>
      <c r="R26" s="80" t="s">
        <v>132</v>
      </c>
    </row>
    <row r="27" spans="1:18" ht="18.75" customHeight="1">
      <c r="A27" s="2">
        <v>2</v>
      </c>
      <c r="B27" s="28" t="s">
        <v>184</v>
      </c>
      <c r="C27" s="2" t="s">
        <v>185</v>
      </c>
      <c r="D27" s="2" t="s">
        <v>115</v>
      </c>
      <c r="E27" s="2" t="s">
        <v>186</v>
      </c>
      <c r="F27" s="2" t="s">
        <v>155</v>
      </c>
      <c r="G27" s="2" t="s">
        <v>115</v>
      </c>
      <c r="H27" s="45">
        <v>2009</v>
      </c>
      <c r="I27" s="2">
        <v>1</v>
      </c>
      <c r="J27" s="2" t="s">
        <v>115</v>
      </c>
      <c r="K27" s="2" t="s">
        <v>134</v>
      </c>
      <c r="L27" s="25"/>
      <c r="M27" s="25"/>
      <c r="N27" s="80" t="s">
        <v>187</v>
      </c>
      <c r="O27" s="80" t="s">
        <v>657</v>
      </c>
      <c r="P27" s="225"/>
      <c r="Q27" s="225"/>
      <c r="R27" s="33" t="s">
        <v>134</v>
      </c>
    </row>
    <row r="28" spans="1:18" ht="18.75" customHeight="1">
      <c r="A28" s="181" t="s">
        <v>105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55"/>
      <c r="L28" s="55"/>
      <c r="M28" s="55"/>
      <c r="N28" s="65"/>
      <c r="O28" s="65"/>
      <c r="P28" s="65"/>
      <c r="Q28" s="65"/>
      <c r="R28" s="65"/>
    </row>
    <row r="29" spans="1:18" ht="18.75" customHeight="1">
      <c r="A29" s="2">
        <v>1</v>
      </c>
      <c r="B29" s="28" t="s">
        <v>207</v>
      </c>
      <c r="C29" s="86" t="s">
        <v>210</v>
      </c>
      <c r="D29" s="86" t="s">
        <v>208</v>
      </c>
      <c r="E29" s="86" t="s">
        <v>209</v>
      </c>
      <c r="F29" s="2" t="s">
        <v>211</v>
      </c>
      <c r="G29" s="86">
        <v>49.5</v>
      </c>
      <c r="H29" s="86">
        <v>2008</v>
      </c>
      <c r="I29" s="54">
        <v>2</v>
      </c>
      <c r="J29" s="2">
        <v>157</v>
      </c>
      <c r="K29" s="2" t="s">
        <v>134</v>
      </c>
      <c r="L29" s="25"/>
      <c r="M29" s="25"/>
      <c r="N29" s="80" t="s">
        <v>212</v>
      </c>
      <c r="O29" s="80" t="s">
        <v>213</v>
      </c>
      <c r="P29" s="225"/>
      <c r="Q29" s="225"/>
      <c r="R29" s="33" t="s">
        <v>134</v>
      </c>
    </row>
  </sheetData>
  <sheetProtection/>
  <mergeCells count="21">
    <mergeCell ref="A25:J25"/>
    <mergeCell ref="A28:J28"/>
    <mergeCell ref="H3:H5"/>
    <mergeCell ref="A3:A5"/>
    <mergeCell ref="B3:B5"/>
    <mergeCell ref="C3:C5"/>
    <mergeCell ref="D3:D5"/>
    <mergeCell ref="E3:E5"/>
    <mergeCell ref="F3:F5"/>
    <mergeCell ref="A2:H2"/>
    <mergeCell ref="G3:G5"/>
    <mergeCell ref="I3:I5"/>
    <mergeCell ref="J3:J5"/>
    <mergeCell ref="M3:M5"/>
    <mergeCell ref="A22:J22"/>
    <mergeCell ref="N3:O4"/>
    <mergeCell ref="P3:Q4"/>
    <mergeCell ref="R3:R5"/>
    <mergeCell ref="K3:K5"/>
    <mergeCell ref="L3:L5"/>
    <mergeCell ref="A6:J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13.57421875" style="107" customWidth="1"/>
    <col min="2" max="2" width="28.140625" style="107" customWidth="1"/>
    <col min="3" max="3" width="14.28125" style="107" customWidth="1"/>
    <col min="4" max="4" width="23.8515625" style="116" customWidth="1"/>
    <col min="5" max="5" width="54.140625" style="117" customWidth="1"/>
    <col min="6" max="7" width="9.140625" style="107" customWidth="1"/>
    <col min="8" max="8" width="12.28125" style="107" bestFit="1" customWidth="1"/>
    <col min="9" max="16384" width="9.140625" style="107" customWidth="1"/>
  </cols>
  <sheetData>
    <row r="1" spans="1:5" ht="12.75">
      <c r="A1" s="103" t="s">
        <v>653</v>
      </c>
      <c r="B1" s="104"/>
      <c r="C1" s="104"/>
      <c r="D1" s="105"/>
      <c r="E1" s="106"/>
    </row>
    <row r="3" spans="1:5" ht="30.75" customHeight="1">
      <c r="A3" s="108" t="s">
        <v>238</v>
      </c>
      <c r="B3" s="108" t="s">
        <v>239</v>
      </c>
      <c r="C3" s="108" t="s">
        <v>243</v>
      </c>
      <c r="D3" s="109" t="s">
        <v>240</v>
      </c>
      <c r="E3" s="108" t="s">
        <v>244</v>
      </c>
    </row>
    <row r="4" spans="1:5" s="112" customFormat="1" ht="20.25" customHeight="1">
      <c r="A4" s="220">
        <v>2010</v>
      </c>
      <c r="B4" s="110" t="s">
        <v>645</v>
      </c>
      <c r="C4" s="110">
        <v>1</v>
      </c>
      <c r="D4" s="111">
        <v>2082.83</v>
      </c>
      <c r="E4" s="173" t="s">
        <v>648</v>
      </c>
    </row>
    <row r="5" spans="1:5" s="112" customFormat="1" ht="20.25" customHeight="1">
      <c r="A5" s="220"/>
      <c r="B5" s="110" t="s">
        <v>646</v>
      </c>
      <c r="C5" s="110">
        <v>1</v>
      </c>
      <c r="D5" s="111">
        <v>1300</v>
      </c>
      <c r="E5" s="173" t="s">
        <v>647</v>
      </c>
    </row>
    <row r="6" spans="1:5" s="112" customFormat="1" ht="20.25" customHeight="1">
      <c r="A6" s="220"/>
      <c r="B6" s="110" t="s">
        <v>242</v>
      </c>
      <c r="C6" s="110">
        <v>1</v>
      </c>
      <c r="D6" s="111">
        <v>120</v>
      </c>
      <c r="E6" s="173" t="s">
        <v>115</v>
      </c>
    </row>
    <row r="7" spans="1:5" s="112" customFormat="1" ht="20.25" customHeight="1">
      <c r="A7" s="220">
        <v>2011</v>
      </c>
      <c r="B7" s="110" t="s">
        <v>645</v>
      </c>
      <c r="C7" s="110">
        <v>1</v>
      </c>
      <c r="D7" s="111">
        <v>3037.86</v>
      </c>
      <c r="E7" s="173" t="s">
        <v>649</v>
      </c>
    </row>
    <row r="8" spans="1:5" s="112" customFormat="1" ht="20.25" customHeight="1">
      <c r="A8" s="220"/>
      <c r="B8" s="110" t="s">
        <v>241</v>
      </c>
      <c r="C8" s="110">
        <v>1</v>
      </c>
      <c r="D8" s="111">
        <v>14000</v>
      </c>
      <c r="E8" s="173" t="s">
        <v>652</v>
      </c>
    </row>
    <row r="9" spans="1:5" s="112" customFormat="1" ht="20.25" customHeight="1">
      <c r="A9" s="220"/>
      <c r="B9" s="110" t="s">
        <v>650</v>
      </c>
      <c r="C9" s="110">
        <v>1</v>
      </c>
      <c r="D9" s="111">
        <v>1526</v>
      </c>
      <c r="E9" s="173" t="s">
        <v>651</v>
      </c>
    </row>
    <row r="10" spans="1:5" s="112" customFormat="1" ht="39" customHeight="1">
      <c r="A10" s="113">
        <v>2012</v>
      </c>
      <c r="B10" s="110" t="s">
        <v>655</v>
      </c>
      <c r="C10" s="110">
        <v>2</v>
      </c>
      <c r="D10" s="111">
        <v>7845.01</v>
      </c>
      <c r="E10" s="115" t="s">
        <v>656</v>
      </c>
    </row>
    <row r="11" spans="1:5" s="112" customFormat="1" ht="33" customHeight="1">
      <c r="A11" s="113">
        <v>2013</v>
      </c>
      <c r="B11" s="220" t="s">
        <v>654</v>
      </c>
      <c r="C11" s="220"/>
      <c r="D11" s="220"/>
      <c r="E11" s="220"/>
    </row>
    <row r="12" spans="1:5" s="112" customFormat="1" ht="37.5" customHeight="1">
      <c r="A12" s="220" t="s">
        <v>667</v>
      </c>
      <c r="B12" s="220"/>
      <c r="C12" s="113">
        <f>SUM(C4:C10)</f>
        <v>8</v>
      </c>
      <c r="D12" s="114">
        <f>SUM(D4:D10)</f>
        <v>29911.700000000004</v>
      </c>
      <c r="E12" s="173"/>
    </row>
    <row r="13" spans="1:5" ht="20.25" customHeight="1">
      <c r="A13" s="226" t="s">
        <v>668</v>
      </c>
      <c r="B13" s="226"/>
      <c r="C13" s="110">
        <v>2</v>
      </c>
      <c r="D13" s="118">
        <v>3064</v>
      </c>
      <c r="E13" s="173" t="s">
        <v>669</v>
      </c>
    </row>
  </sheetData>
  <sheetProtection/>
  <mergeCells count="5">
    <mergeCell ref="A12:B12"/>
    <mergeCell ref="B11:E11"/>
    <mergeCell ref="A4:A6"/>
    <mergeCell ref="A7:A9"/>
    <mergeCell ref="A13:B1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140625" style="50" customWidth="1"/>
    <col min="2" max="2" width="53.28125" style="0" customWidth="1"/>
    <col min="3" max="3" width="37.57421875" style="0" customWidth="1"/>
  </cols>
  <sheetData>
    <row r="1" spans="1:3" ht="15" customHeight="1">
      <c r="A1" s="203" t="s">
        <v>644</v>
      </c>
      <c r="B1" s="203"/>
      <c r="C1" s="56"/>
    </row>
    <row r="2" spans="1:4" ht="69" customHeight="1">
      <c r="A2" s="221" t="s">
        <v>97</v>
      </c>
      <c r="B2" s="221"/>
      <c r="C2" s="221"/>
      <c r="D2" s="58"/>
    </row>
    <row r="3" spans="1:4" ht="9" customHeight="1">
      <c r="A3" s="57"/>
      <c r="B3" s="57"/>
      <c r="C3" s="57"/>
      <c r="D3" s="58"/>
    </row>
    <row r="5" spans="1:3" ht="30.75" customHeight="1">
      <c r="A5" s="59" t="s">
        <v>16</v>
      </c>
      <c r="B5" s="59" t="s">
        <v>29</v>
      </c>
      <c r="C5" s="60" t="s">
        <v>30</v>
      </c>
    </row>
    <row r="6" spans="1:3" ht="17.25" customHeight="1">
      <c r="A6" s="222" t="s">
        <v>78</v>
      </c>
      <c r="B6" s="223"/>
      <c r="C6" s="224"/>
    </row>
    <row r="7" spans="1:3" s="70" customFormat="1" ht="18" customHeight="1">
      <c r="A7" s="32">
        <v>1</v>
      </c>
      <c r="B7" s="97" t="s">
        <v>358</v>
      </c>
      <c r="C7" s="32" t="s">
        <v>270</v>
      </c>
    </row>
    <row r="8" spans="1:3" ht="17.25" customHeight="1">
      <c r="A8" s="222" t="s">
        <v>98</v>
      </c>
      <c r="B8" s="223"/>
      <c r="C8" s="224"/>
    </row>
    <row r="9" spans="1:3" s="70" customFormat="1" ht="18" customHeight="1">
      <c r="A9" s="32">
        <v>1</v>
      </c>
      <c r="B9" s="97" t="s">
        <v>236</v>
      </c>
      <c r="C9" s="68" t="s">
        <v>237</v>
      </c>
    </row>
    <row r="10" spans="1:3" ht="17.25" customHeight="1">
      <c r="A10" s="222" t="s">
        <v>104</v>
      </c>
      <c r="B10" s="223"/>
      <c r="C10" s="224"/>
    </row>
    <row r="11" spans="1:3" ht="30.75" customHeight="1">
      <c r="A11" s="32">
        <v>1</v>
      </c>
      <c r="B11" s="1" t="s">
        <v>289</v>
      </c>
      <c r="C11" s="2" t="s">
        <v>287</v>
      </c>
    </row>
    <row r="12" spans="1:3" ht="17.25" customHeight="1">
      <c r="A12" s="222" t="s">
        <v>632</v>
      </c>
      <c r="B12" s="223"/>
      <c r="C12" s="224"/>
    </row>
    <row r="13" spans="1:3" ht="32.25" customHeight="1">
      <c r="A13" s="32">
        <v>1</v>
      </c>
      <c r="B13" s="69" t="s">
        <v>633</v>
      </c>
      <c r="C13" s="168" t="s">
        <v>634</v>
      </c>
    </row>
  </sheetData>
  <sheetProtection/>
  <mergeCells count="6"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2013-02-11T13:36:05Z</cp:lastPrinted>
  <dcterms:created xsi:type="dcterms:W3CDTF">2004-04-21T13:58:08Z</dcterms:created>
  <dcterms:modified xsi:type="dcterms:W3CDTF">2013-02-25T08:03:18Z</dcterms:modified>
  <cp:category/>
  <cp:version/>
  <cp:contentType/>
  <cp:contentStatus/>
</cp:coreProperties>
</file>