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40" windowHeight="12135" tabRatio="787" activeTab="0"/>
  </bookViews>
  <sheets>
    <sheet name="informacje ogólne" sheetId="1" r:id="rId1"/>
    <sheet name="budynki" sheetId="2" r:id="rId2"/>
    <sheet name="budynki c.d." sheetId="3" r:id="rId3"/>
    <sheet name="elektronika " sheetId="4" r:id="rId4"/>
    <sheet name="środki trwałe" sheetId="5" r:id="rId5"/>
    <sheet name="lokalizacje" sheetId="6" r:id="rId6"/>
    <sheet name="pojazdy" sheetId="7" r:id="rId7"/>
    <sheet name="jednostka pływająca" sheetId="8" r:id="rId8"/>
    <sheet name="szkody" sheetId="9" r:id="rId9"/>
  </sheets>
  <definedNames>
    <definedName name="_xlnm.Print_Area" localSheetId="1">'budynki'!$A$1:$V$216</definedName>
    <definedName name="_xlnm.Print_Area" localSheetId="3">'elektronika '!$A$1:$D$388</definedName>
    <definedName name="_xlnm.Print_Area" localSheetId="0">'informacje ogólne'!$A$1:$L$15</definedName>
    <definedName name="_xlnm.Print_Area" localSheetId="5">'lokalizacje'!$A$1:$C$19</definedName>
    <definedName name="_xlnm.Print_Area" localSheetId="6">'pojazdy'!$A$1:$W$35</definedName>
    <definedName name="_xlnm.Print_Area" localSheetId="8">'szkody'!$A$1:$E$58</definedName>
    <definedName name="_xlnm.Print_Area" localSheetId="4">'środki trwałe'!$A$1:$D$16</definedName>
  </definedNames>
  <calcPr fullCalcOnLoad="1"/>
</workbook>
</file>

<file path=xl/sharedStrings.xml><?xml version="1.0" encoding="utf-8"?>
<sst xmlns="http://schemas.openxmlformats.org/spreadsheetml/2006/main" count="2294" uniqueCount="978">
  <si>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</si>
  <si>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</si>
  <si>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</si>
  <si>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</si>
  <si>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</si>
  <si>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</si>
  <si>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</si>
  <si>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</si>
  <si>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</si>
  <si>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</si>
  <si>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</si>
  <si>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</si>
  <si>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</si>
  <si>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</si>
  <si>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Urządzenia i wyposażenie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</si>
  <si>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</si>
  <si>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</si>
  <si>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</si>
  <si>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</si>
  <si>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</si>
  <si>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</si>
  <si>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</si>
  <si>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</si>
  <si>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</si>
  <si>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</si>
  <si>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</si>
  <si>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</si>
  <si>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</si>
  <si>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</si>
  <si>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</si>
  <si>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</si>
  <si>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</si>
  <si>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</si>
  <si>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</si>
  <si>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</si>
  <si>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</si>
  <si>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</si>
  <si>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</si>
  <si>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2. Komunalny Zakład Budżetowy</t>
  </si>
  <si>
    <t>4. Gminny Zespół Ekonomiczno-Administracyjny Szkół</t>
  </si>
  <si>
    <t>SUMA OGÓŁEM</t>
  </si>
  <si>
    <t>Gminny Ośrodek Pomocy Społecznej</t>
  </si>
  <si>
    <t>Komunalny Zakład Budżetowy</t>
  </si>
  <si>
    <t>Gminny Zespół Ekonomiczno-Administracyjny Szkół</t>
  </si>
  <si>
    <t>Szkoła Podstawowa w Górze</t>
  </si>
  <si>
    <t>WYKAZ LOKALIZACJI, W KTÓRYCH PROWADZONA JEST DZIAŁALNOŚĆ ORAZ LOKALIZACJI, GDZIE ZNAJDUJE SIĘ MIENIE NALEŻĄCE DO JEDNOSTEK GMINY JARACZEWO (nie wykazane w załączniku nr 1 - poniższy wykaz nie musi być pełnym wykazem lokalizacji)</t>
  </si>
  <si>
    <t>2. Gminny Ośrodek Pomocy Społecznej</t>
  </si>
  <si>
    <t>3. Komunalny Zakład Budżetowy</t>
  </si>
  <si>
    <t>6. Gminny Zespół Ekonomiczno-Administracyjny Szkół</t>
  </si>
  <si>
    <t>3. Gminny Zespół Ekonomiczno-Administracyjny Szkół</t>
  </si>
  <si>
    <t>-</t>
  </si>
  <si>
    <t>TAK</t>
  </si>
  <si>
    <t>NIE</t>
  </si>
  <si>
    <t>Tabela nr 4</t>
  </si>
  <si>
    <t>nie dotyczy</t>
  </si>
  <si>
    <t>ul. Jarocińska 7, 63-233 Jaraczewo</t>
  </si>
  <si>
    <t>nie</t>
  </si>
  <si>
    <t>remiza strażacka</t>
  </si>
  <si>
    <t>świetlica wiejska</t>
  </si>
  <si>
    <t xml:space="preserve">lokal mieszkalny </t>
  </si>
  <si>
    <t>KB</t>
  </si>
  <si>
    <t>Wiata przystankowa</t>
  </si>
  <si>
    <t>gaśnice</t>
  </si>
  <si>
    <t>Cerekwica</t>
  </si>
  <si>
    <t>Gola</t>
  </si>
  <si>
    <t>Jaraczewo</t>
  </si>
  <si>
    <t>Łobzowiec</t>
  </si>
  <si>
    <t>Wojciechowo</t>
  </si>
  <si>
    <t>Strzyżewko</t>
  </si>
  <si>
    <t>Zalesie</t>
  </si>
  <si>
    <t>Łobez</t>
  </si>
  <si>
    <t>Panienka</t>
  </si>
  <si>
    <t>Nosków</t>
  </si>
  <si>
    <t>Góra</t>
  </si>
  <si>
    <t>Cerekwica Stara</t>
  </si>
  <si>
    <t>Suchorzewko</t>
  </si>
  <si>
    <t>Brzostów</t>
  </si>
  <si>
    <t>Góra dz.397/10</t>
  </si>
  <si>
    <t>Jaraczewo, ul. Jarocińska 1</t>
  </si>
  <si>
    <t>Rusko</t>
  </si>
  <si>
    <t>Parzęczew</t>
  </si>
  <si>
    <t>Gola II</t>
  </si>
  <si>
    <t>Cerekwica Nowa</t>
  </si>
  <si>
    <t>Niedźwiady</t>
  </si>
  <si>
    <t>Poręba</t>
  </si>
  <si>
    <t xml:space="preserve">Gola </t>
  </si>
  <si>
    <t>Łukaszewo</t>
  </si>
  <si>
    <t>Park - rewitalizacja</t>
  </si>
  <si>
    <t>sieć wodociągowa i dozbrojenie</t>
  </si>
  <si>
    <t>parking samochodowy</t>
  </si>
  <si>
    <t>piec wypałowy</t>
  </si>
  <si>
    <t>termomodernizacja budynków użyteczności publicznej</t>
  </si>
  <si>
    <t>gm.Jaraczewo</t>
  </si>
  <si>
    <t>drewno</t>
  </si>
  <si>
    <t>drewno, blachodachówka</t>
  </si>
  <si>
    <t>bardzo dobry</t>
  </si>
  <si>
    <t>bardzo dobra</t>
  </si>
  <si>
    <t>budynek administracji</t>
  </si>
  <si>
    <t>budynek - Ośrodek Zdrowia</t>
  </si>
  <si>
    <t>budynek gospodarczy</t>
  </si>
  <si>
    <t>budynek mieszkalny</t>
  </si>
  <si>
    <t>stacja uzdatniania wody</t>
  </si>
  <si>
    <t>hydrofornia z urządzeniami</t>
  </si>
  <si>
    <t>szafa sterująca+GPRS</t>
  </si>
  <si>
    <t>studnia publiczna</t>
  </si>
  <si>
    <t>studnia głębinowa</t>
  </si>
  <si>
    <t>sieć wodociągowa z przyłaczami</t>
  </si>
  <si>
    <t>składowisko odpadów</t>
  </si>
  <si>
    <t>przepływomierz elektromagnetyczny</t>
  </si>
  <si>
    <t>tak</t>
  </si>
  <si>
    <t>Jaraczewo, ul. Jarocińska 7</t>
  </si>
  <si>
    <t>gaśnica (3 szt)</t>
  </si>
  <si>
    <t>Rusko, ul. Koźmińska 7</t>
  </si>
  <si>
    <t>Cerekwica Stara 48</t>
  </si>
  <si>
    <t>Panienka 31</t>
  </si>
  <si>
    <t>Rusko, ul. Koźmińska 5</t>
  </si>
  <si>
    <t>monitoring (sygnał alarmowy przekazywany jest do agencji ochrony), gaśnica (1 szt)</t>
  </si>
  <si>
    <t>Bielejewo</t>
  </si>
  <si>
    <t>Panienka, Bielejewo</t>
  </si>
  <si>
    <t>Łobzowiec, Parzęczew</t>
  </si>
  <si>
    <t>Góra, Brzostów</t>
  </si>
  <si>
    <t>Wojciechowo, Łowęcice</t>
  </si>
  <si>
    <t>gaśnica (1 szt)</t>
  </si>
  <si>
    <t>dobry</t>
  </si>
  <si>
    <t>Boisko wielofunkcyjne z budynkiem sanitarno-socjalnym /szatnią/</t>
  </si>
  <si>
    <t>Tak</t>
  </si>
  <si>
    <t>Nie</t>
  </si>
  <si>
    <t>ul. Kolejowa 4, 63-233 Jaraczewo</t>
  </si>
  <si>
    <t>bloczki betonowe, pustaki ceramiczne</t>
  </si>
  <si>
    <t>płyta warstwowa z wypełnieniem styropianowym</t>
  </si>
  <si>
    <t>żel beton, płyta warstwowa z wypełnieniem styropianowym</t>
  </si>
  <si>
    <t>Wojciechowo 1, 63-233 Jaraczewo</t>
  </si>
  <si>
    <t>cegła</t>
  </si>
  <si>
    <t>płyty żelbetonowe</t>
  </si>
  <si>
    <t>dachówka</t>
  </si>
  <si>
    <t xml:space="preserve">Budynek szkolny </t>
  </si>
  <si>
    <t>Budynek szkolny III część</t>
  </si>
  <si>
    <t>1903-1958</t>
  </si>
  <si>
    <t>Jaraczewo, Jarocińska 10</t>
  </si>
  <si>
    <t>cegła pełna</t>
  </si>
  <si>
    <t>drewno i beton</t>
  </si>
  <si>
    <t>więźba dachowa drewniana, dachówka</t>
  </si>
  <si>
    <t>słupy żelbetowe, ściany trójwarstwowe</t>
  </si>
  <si>
    <t>stropodach na stalowych wiązarach</t>
  </si>
  <si>
    <t>płyta korytkowa</t>
  </si>
  <si>
    <t>cegła ceramiczna</t>
  </si>
  <si>
    <t>płyty kanałowe</t>
  </si>
  <si>
    <t>więźba dachowa drewniana, blacha stalowa</t>
  </si>
  <si>
    <t>Budynek szkolny</t>
  </si>
  <si>
    <t>Gola, ul. Szkolna 2, 63-233 Jaraczewo</t>
  </si>
  <si>
    <t>Gola, ul. Jaraczewska 4, 63-233 Jaraczewo</t>
  </si>
  <si>
    <t xml:space="preserve">Nosków, ul. Szkolna 28, 63-233 Jaraczewo </t>
  </si>
  <si>
    <t>z cegły pełnej</t>
  </si>
  <si>
    <t>prefabrykowane, nad poddaszem drewniany</t>
  </si>
  <si>
    <t>więźba drewniana, kryty dachówką</t>
  </si>
  <si>
    <t>gaśnice proszkowe, alarm, kraty w oknach, czujniki i urządzenia alarmowe, monitoring wizyjny z nagrywaniem, dozór pracowniczy oraz umowa z agencją ochrony mienia</t>
  </si>
  <si>
    <t>Rusko, ul. Szkolna 29, 63-233 Jaraczewo</t>
  </si>
  <si>
    <t>płyta stropowa betonowa</t>
  </si>
  <si>
    <t>blacha</t>
  </si>
  <si>
    <t>cegła, pustak</t>
  </si>
  <si>
    <t>płyta obornicka</t>
  </si>
  <si>
    <t>częściowo</t>
  </si>
  <si>
    <t>Sala gimnastyczna</t>
  </si>
  <si>
    <t>hydrant, gaśnice</t>
  </si>
  <si>
    <t>alarm, kraty w oknach jednego pomieszczenia, gaśnice</t>
  </si>
  <si>
    <t>Panienka 12, 63-233 Jaraczewo</t>
  </si>
  <si>
    <t>drewniane</t>
  </si>
  <si>
    <t>drewniane i betonowe</t>
  </si>
  <si>
    <t>betonowe</t>
  </si>
  <si>
    <t>elementy blachodachówkowe</t>
  </si>
  <si>
    <t>NIE DOTYCZY</t>
  </si>
  <si>
    <t>stan dobry</t>
  </si>
  <si>
    <t>stan bardzo dobry i dobry</t>
  </si>
  <si>
    <t>1+ poddasze</t>
  </si>
  <si>
    <t>cegła wypalana</t>
  </si>
  <si>
    <t>strop żużlowy</t>
  </si>
  <si>
    <t>strop żelbetonowy</t>
  </si>
  <si>
    <t>płaski kryty papą</t>
  </si>
  <si>
    <t>dobra</t>
  </si>
  <si>
    <t>5 gaśnic proszkowych, stały monitoring obiektu przez kamery firmy ochroniarskiej</t>
  </si>
  <si>
    <t>budynek -garaż</t>
  </si>
  <si>
    <t xml:space="preserve">NIE </t>
  </si>
  <si>
    <t>1974/2009</t>
  </si>
  <si>
    <t>1974/2011</t>
  </si>
  <si>
    <t>1986/2011</t>
  </si>
  <si>
    <t>1987/2012</t>
  </si>
  <si>
    <t>2004/2012</t>
  </si>
  <si>
    <t>1973/2010</t>
  </si>
  <si>
    <t>1955/2011</t>
  </si>
  <si>
    <t>wiecz.użytk.</t>
  </si>
  <si>
    <t>Jaraczewo, Jarocińska 1</t>
  </si>
  <si>
    <t>Jaraczewo, ul.Kolejowa</t>
  </si>
  <si>
    <t>wiata przystankowa</t>
  </si>
  <si>
    <t>Parzęczew (szlak rowerowy)</t>
  </si>
  <si>
    <t>Panienka (szlak rowerowy)</t>
  </si>
  <si>
    <t>Rusko (szlak rowerowy)</t>
  </si>
  <si>
    <t>Góra, ul.Zaleska</t>
  </si>
  <si>
    <t>boisko sportowe (trybuny i ogrodzenie)</t>
  </si>
  <si>
    <t>Kompleks sportowo-kulturalny (boiska)</t>
  </si>
  <si>
    <t>mosty</t>
  </si>
  <si>
    <t>drogi i chodniki</t>
  </si>
  <si>
    <t>oświetlenie ulic</t>
  </si>
  <si>
    <t>kanalizacja deszczowa</t>
  </si>
  <si>
    <t>2008/2012</t>
  </si>
  <si>
    <t>2012/2013</t>
  </si>
  <si>
    <t>ulepsz.obcego. śr.trw.</t>
  </si>
  <si>
    <t>Jaraczewo, Niedźwiady, Brzostów, Zalesie, Gola</t>
  </si>
  <si>
    <t xml:space="preserve">Jaraczewo, Jarocińska 1 </t>
  </si>
  <si>
    <t>Zalesie, Strzyżewko, Suchorzewko,Wojciechowo,Łobez</t>
  </si>
  <si>
    <t>Rusko, Jaraczewo (Ośr.Zdrowia)</t>
  </si>
  <si>
    <t>Strzelnica - Jaraczewo, ul. Golska</t>
  </si>
  <si>
    <t>urządzenia alarmowe-całość budynku, sygnalizacja dźwiękowa, sygnalizatory na zewnątrz, dozór agencji ochrony całodobowy</t>
  </si>
  <si>
    <t>ul. Jarocińska 41, Góra</t>
  </si>
  <si>
    <t>ul. Kolejowa 7, Jaraczewo</t>
  </si>
  <si>
    <t>szafa sterownicza+monitoring         +GPRS+sygnalizator+sonda</t>
  </si>
  <si>
    <t>gaśnica (3 szt), kraty na oknach</t>
  </si>
  <si>
    <t>monitoring (sygnał alarmowy przekazywany jest do agencji ochrony), gaśnica (2 szt)</t>
  </si>
  <si>
    <t>2004/2014</t>
  </si>
  <si>
    <t>studnia głębinowa 2A</t>
  </si>
  <si>
    <t>Kompleks boisk sportowych "ORLIK" w miejscowości Rusko</t>
  </si>
  <si>
    <t>Kompleks boisk sportowych "ORLIK" w miejscowości Jaraczewo</t>
  </si>
  <si>
    <t>Budynek gospodarczo - magazynowy przy Sali gimnastycznej w Jaraczewie</t>
  </si>
  <si>
    <t>gaśnice, sygnały alarmowe do agencji ochrony</t>
  </si>
  <si>
    <t>1900/2003</t>
  </si>
  <si>
    <t>Biblioteka Publiczna Gminy Jaraczewo - filia w Górze</t>
  </si>
  <si>
    <t>spadzisty , kryty dachówką karpiówką</t>
  </si>
  <si>
    <t>dostateczny</t>
  </si>
  <si>
    <t>zabezpieczenia (znane zabezpieczenia p-poż i przeciw kradzieżowe)</t>
  </si>
  <si>
    <t>budynek szkolny parter</t>
  </si>
  <si>
    <t>budynek szkolny stary</t>
  </si>
  <si>
    <t>łącznik</t>
  </si>
  <si>
    <t>budynek gospodarczy- ubikacje</t>
  </si>
  <si>
    <t>budynek sanitariatów</t>
  </si>
  <si>
    <t>ogrodzenie przy szkole</t>
  </si>
  <si>
    <t xml:space="preserve">budynek szkolny </t>
  </si>
  <si>
    <t>budynek gospodarczy- pralnia</t>
  </si>
  <si>
    <t>szambo</t>
  </si>
  <si>
    <t>studnia</t>
  </si>
  <si>
    <t>ogrodzenie murowane</t>
  </si>
  <si>
    <t>budynek gospodarczy-ubikacje</t>
  </si>
  <si>
    <t>sanitariaty</t>
  </si>
  <si>
    <t>Góra, ul. Jarocińska 6, 63-233 Jaraczewo</t>
  </si>
  <si>
    <t>konstrukcja stalowa</t>
  </si>
  <si>
    <t>1 + poddasze</t>
  </si>
  <si>
    <t>łącznie poz. 1 i 3</t>
  </si>
  <si>
    <t>1. Urząd Miasta i Gminy</t>
  </si>
  <si>
    <t>Urząd Miasta i Gminy</t>
  </si>
  <si>
    <t>Jaraczewo, ul. Rynek 5</t>
  </si>
  <si>
    <t>Cerekwica Nowa PFZ</t>
  </si>
  <si>
    <t>Góra, Jarocińska 40</t>
  </si>
  <si>
    <t>Góra, Zaleska</t>
  </si>
  <si>
    <t>Rusko, ul. Potarzycka</t>
  </si>
  <si>
    <t>Nosków, ul. Koźmińska</t>
  </si>
  <si>
    <t>Jaraczewo, ul. Jarocińska</t>
  </si>
  <si>
    <t>przepompownia w Górze, ul.Jarocińska</t>
  </si>
  <si>
    <t>przepompownia w Brzostowie</t>
  </si>
  <si>
    <t>Jaraczewo, ul. Rynek</t>
  </si>
  <si>
    <t>Jaraczewo, ul. Kolejowa</t>
  </si>
  <si>
    <t>Góra 1</t>
  </si>
  <si>
    <t>Góra 2</t>
  </si>
  <si>
    <t>Góra 3</t>
  </si>
  <si>
    <t>Cerekwica Stara, Cerekwica Nowa i Poręba</t>
  </si>
  <si>
    <t>Gola, ul. Okrężna 2</t>
  </si>
  <si>
    <t>czytnik MOTOROLA  3 szt.</t>
  </si>
  <si>
    <t>UPS ETA 520</t>
  </si>
  <si>
    <t xml:space="preserve">urządzenie wielofunkcyjne OKI </t>
  </si>
  <si>
    <t>router TP-link</t>
  </si>
  <si>
    <t>centrala telefoniczna</t>
  </si>
  <si>
    <t>UPS Ever  Sinline  1200</t>
  </si>
  <si>
    <t>drukarka Brother</t>
  </si>
  <si>
    <t>niszczarka HSM</t>
  </si>
  <si>
    <t>przełącznik TP -Link</t>
  </si>
  <si>
    <t>zestaw komputerowy DELL</t>
  </si>
  <si>
    <t>aparat NIKON D 5100 z akcesoriami</t>
  </si>
  <si>
    <t>projektor Nec</t>
  </si>
  <si>
    <t>przenośny system nagłaśniający</t>
  </si>
  <si>
    <t xml:space="preserve">laptop DELL </t>
  </si>
  <si>
    <t>tablet Apple iPad Air 166P -+ osprzęt /6 szt./</t>
  </si>
  <si>
    <t>laptop DELL Inspiron 3542</t>
  </si>
  <si>
    <t>Projektor multimedialny</t>
  </si>
  <si>
    <t>Radiomagnetofon</t>
  </si>
  <si>
    <t>Drukarka laserowa kolorowa</t>
  </si>
  <si>
    <t>Głośniki AVTEK Active 40</t>
  </si>
  <si>
    <t>Magiczny dywan</t>
  </si>
  <si>
    <t xml:space="preserve">Głośniki </t>
  </si>
  <si>
    <t>Tablica interaktywna</t>
  </si>
  <si>
    <t>Komputer nauczycielski</t>
  </si>
  <si>
    <t>Kamera cyfrowa</t>
  </si>
  <si>
    <t>mikrofon</t>
  </si>
  <si>
    <t>kamera - tuff</t>
  </si>
  <si>
    <t xml:space="preserve">Dyktafon </t>
  </si>
  <si>
    <t>zestaw komputerowy 5-3340/8GB/158/500W</t>
  </si>
  <si>
    <t>telewizor LG 47LB731</t>
  </si>
  <si>
    <t>zestaw nagłaśniający</t>
  </si>
  <si>
    <t>tablica interaktywna ETB-8010T</t>
  </si>
  <si>
    <t>zestaw nagłaśniający pod tablicę interaktywną</t>
  </si>
  <si>
    <t>waga elektroniczna lekarska</t>
  </si>
  <si>
    <t>zestaw komputerowy (laptop, mysz, system)</t>
  </si>
  <si>
    <t>projektor multimedialny</t>
  </si>
  <si>
    <t>kamera tuff</t>
  </si>
  <si>
    <t>zestaw nagłaśniający z mikrofonami</t>
  </si>
  <si>
    <t>telewizor Samsung 40H6400</t>
  </si>
  <si>
    <t>kamera SONY</t>
  </si>
  <si>
    <t>ekran video elektric 300B</t>
  </si>
  <si>
    <t>tablica interaktywna Touchboard</t>
  </si>
  <si>
    <t>zestaw nagłośnieniowy do tablicy interaktywnej Genius</t>
  </si>
  <si>
    <t>zestaw głośnikowy</t>
  </si>
  <si>
    <t>urzadzenie wielofunkcyjne</t>
  </si>
  <si>
    <t>drukarka laserowa</t>
  </si>
  <si>
    <t>urządzenie wielofunkcyjne</t>
  </si>
  <si>
    <t>projektor Sony VPL-Sx536</t>
  </si>
  <si>
    <t>kserokopiarka Konika Minolta Bizerba 224e</t>
  </si>
  <si>
    <t>projektor NEC UM 330x</t>
  </si>
  <si>
    <t>magiczny dywan - projektor z opragromowaniem</t>
  </si>
  <si>
    <t>kamera cyfrowa z kartą pamięci i akumulatorem</t>
  </si>
  <si>
    <t>notebok Lenowo 6500H 134GB500GB</t>
  </si>
  <si>
    <t>laptop Lenowo</t>
  </si>
  <si>
    <t>notebok 15,6 Core</t>
  </si>
  <si>
    <t>mikrofon SHUREGLXD24E/SM58</t>
  </si>
  <si>
    <t>aparat fotograficzny NIKON</t>
  </si>
  <si>
    <t>głowice ledowe / 4 szt./ + osprzęt / oświetlenie/</t>
  </si>
  <si>
    <t>sterownik do świateł MYDMX 2.0</t>
  </si>
  <si>
    <t>obiektyw NIKON</t>
  </si>
  <si>
    <t>głowice ledowe /2szt./ / oświetlenie/</t>
  </si>
  <si>
    <t>reflektor  - 2 szt.</t>
  </si>
  <si>
    <t>maszyna do dymów PHYRO 1000D</t>
  </si>
  <si>
    <t>Tablica multimedialna</t>
  </si>
  <si>
    <t>Laptop ACER+mysz+system komputerowy</t>
  </si>
  <si>
    <t>Kamera cyfrowa PANASONIC+karta pamięci+statyw+akumulator</t>
  </si>
  <si>
    <t>Kamera SONY 312 (SOT05, głowica, zasilacz)</t>
  </si>
  <si>
    <t>Laptop LENOVO+WIN 7</t>
  </si>
  <si>
    <t>Tablica interaktywna dotykowa TOUCH BOARD</t>
  </si>
  <si>
    <t>Telewizor LCD SAMSUNG</t>
  </si>
  <si>
    <t xml:space="preserve">Kolorowa drukarka laserowa SAMSUNG </t>
  </si>
  <si>
    <t>Projektor krótkoogniskowy z zestawem głośników</t>
  </si>
  <si>
    <t>Laptop HP 250 – 3 szt.</t>
  </si>
  <si>
    <t>Zestawy nagłośnieniowe – 2 komplety (2 kolumny aktywne + 2 mikrofony)</t>
  </si>
  <si>
    <t>alarm, kraty w oknie kancelarii, gaśnice</t>
  </si>
  <si>
    <t>dach płaski, papa</t>
  </si>
  <si>
    <t>dachówka i karpiówka</t>
  </si>
  <si>
    <t>ogrodzenie betonowe, cegła, stal</t>
  </si>
  <si>
    <t>nagrywarka</t>
  </si>
  <si>
    <t>głośniki GREATIVE inspire T 3300</t>
  </si>
  <si>
    <t>zestaw komputerowy</t>
  </si>
  <si>
    <t>radiomagnetofon CIATRONIC 113459</t>
  </si>
  <si>
    <t>drukarka laserowa kolorowa SAMSUNG</t>
  </si>
  <si>
    <t>mikrofon MP3</t>
  </si>
  <si>
    <t>kamera cyfrowa (karta pam., statyw, akum.)</t>
  </si>
  <si>
    <t>dyktafon x2</t>
  </si>
  <si>
    <t>laptop LENOVO B50-80</t>
  </si>
  <si>
    <t>laminator</t>
  </si>
  <si>
    <t>wizualizer</t>
  </si>
  <si>
    <t>laptop LENOVO</t>
  </si>
  <si>
    <t>radiomagnetofon</t>
  </si>
  <si>
    <t>laptop i MS Office</t>
  </si>
  <si>
    <t>głośniki</t>
  </si>
  <si>
    <t>aparat fotograficzny</t>
  </si>
  <si>
    <t>waga elektroniczna ze wzrostem</t>
  </si>
  <si>
    <t>mikroskop cyfrowy</t>
  </si>
  <si>
    <t>niszczarka Walwer C470</t>
  </si>
  <si>
    <t>tablica interaktywna</t>
  </si>
  <si>
    <t>2009/2015</t>
  </si>
  <si>
    <t>budynek administarcyjny UMiG (w tym instalacje fotowoltaiczne o wartości 56 782,80 zł)</t>
  </si>
  <si>
    <t>Biblioteka Publiczna Gminy Jaraczewo (w tym instalacje fotowoltaiczne o wartości 15 989,94 zł)</t>
  </si>
  <si>
    <t>Budynek szkolny - pałac (w tym instalacje fotowoltaiczne o wartości 28 904,94 zł)</t>
  </si>
  <si>
    <t>Budynek sala gimnastyczna (w tym instalacje fotowoltaiczne o wartości 52 520,94 zł)</t>
  </si>
  <si>
    <t>budynek szkolny nowy (w tym instalacje fotowoltaiczne o wartości 35 177,94 zł)</t>
  </si>
  <si>
    <t>Budynek szkolny (w tym instalacje fotowoltaiczne o wartości 35 177,94 zł)</t>
  </si>
  <si>
    <t>Budynek szkolny (w tym instalacje fotowoltaiczne o wartości 36 038,94 zł)</t>
  </si>
  <si>
    <t>Budynek szkolny (w tym instalacje fotowoltaiczne o wartości 98 858,94 zł)</t>
  </si>
  <si>
    <t>1. Urząd Miasta i Gminy - pozostałe instalacje fotowoltaiczne zamontowane na dachach prywatnych domów jednorodzinnych (własność Gminy Jaraczewo)</t>
  </si>
  <si>
    <t>Zestaw fotowoltaiczny</t>
  </si>
  <si>
    <t>Biblioteka Publiczna Gminy Jaraczewo</t>
  </si>
  <si>
    <t>3. Biblioteka Publiczna Gminy Jaraczewo</t>
  </si>
  <si>
    <t>5. Biblioteka Publiczna Gminy Jaraczewo</t>
  </si>
  <si>
    <t>4. Biblioteka Publiczna Gminy Jaraczewo</t>
  </si>
  <si>
    <t>gasnica proszkowa - 3 szt.; czujniki alarmowe / z powiadomieniem na telefon/,; kraty</t>
  </si>
  <si>
    <t>Laptop DELL 5510i5+WIN7HOME</t>
  </si>
  <si>
    <t>Sprzęt nagłaśniający OMNITRONIC+mikrofon</t>
  </si>
  <si>
    <t>drukarka HP LASERJET</t>
  </si>
  <si>
    <t>urządzenie wielofunkcyjne  BROTHER dcp-j105w</t>
  </si>
  <si>
    <t>mikrofon SHURE SM 94LC / 3 SZT./</t>
  </si>
  <si>
    <t>reflektor /głowica obrotowa -światła/ - 2 szt.vizi beam rxone</t>
  </si>
  <si>
    <t>sterownik do świateł MYDMX 2.1</t>
  </si>
  <si>
    <t xml:space="preserve">urządzenie MY DMX BUDDY </t>
  </si>
  <si>
    <t>mikser cyfrowy  BEHRINGER XR 18</t>
  </si>
  <si>
    <t>mikrofon dynamiczny SHURE BETA 58 / 2 SZT./</t>
  </si>
  <si>
    <t>dysk HDDSSD CRUCIAL  MX300 750GB</t>
  </si>
  <si>
    <t>DYsk HDDSSD CRUCIAL  MX300 275GB</t>
  </si>
  <si>
    <t>Gminny Ośrodek Kultury w Jaraczewie</t>
  </si>
  <si>
    <t>4. Gminny Ośrodek Kultury w Jaraczewie</t>
  </si>
  <si>
    <t>2. Gminny Ośrodek Kultury w Jaraczewie</t>
  </si>
  <si>
    <t xml:space="preserve">komputer HP Elite Display E 231 z monitorem NTT Buissness W901S </t>
  </si>
  <si>
    <t xml:space="preserve">komputer HP Elite Dispaly E 231 z monitorem NTT Buissness W901S </t>
  </si>
  <si>
    <t>komputer NTT Business WA800W (KDR)</t>
  </si>
  <si>
    <t>urządzenie wielofunkcyjne Samsung SL-M2875ND (KDR)</t>
  </si>
  <si>
    <t>zestaw komputerowy DELL Vostro</t>
  </si>
  <si>
    <t>urządzenie wielofunkcyjne Develop ineo 4020</t>
  </si>
  <si>
    <t>komputer DELL Vostro 3800 ST</t>
  </si>
  <si>
    <t>drukarka HP Office JETPro 6230</t>
  </si>
  <si>
    <t>monitor Philips 226V4LAB</t>
  </si>
  <si>
    <t>niszczarka Rexel Auto+100</t>
  </si>
  <si>
    <t>telewizor LG 47 LB 650 V+ zestaw startowy</t>
  </si>
  <si>
    <t>projektor EPSON z uchwytem i okablowaniem</t>
  </si>
  <si>
    <t>projektor krótkoogniskowy z uchwytem ściennym</t>
  </si>
  <si>
    <t>projektor RICOH PJ X2240</t>
  </si>
  <si>
    <t>magiczny dywan</t>
  </si>
  <si>
    <t>sprzęt nagłaśniający i mikrofony OMNITRONIC KB 210A</t>
  </si>
  <si>
    <t>sprzęt oświetlenioy</t>
  </si>
  <si>
    <t>głośniki GREATIVE GIGA</t>
  </si>
  <si>
    <t>aparat fotograficzny CANON POWER SHOF A 400</t>
  </si>
  <si>
    <t>urządzenie wielounkcyjne</t>
  </si>
  <si>
    <t>gaśnice proszkowe – 7 szt., hydranty – 2 szt., czujnik gazu – 1 szt., alarm przeciwwłamaniowy, usługa ochrony</t>
  </si>
  <si>
    <t>Urządzenie wielofunkcyjne OKI MC562W</t>
  </si>
  <si>
    <t>Laptop Lenovo G50</t>
  </si>
  <si>
    <t>Tablica interaktywna dotykowa Avtek</t>
  </si>
  <si>
    <t>Projektor krótkoogniskowy Vivitek z zestawem głośników</t>
  </si>
  <si>
    <t>Zestaw komputerowy HP ELITE 8000, 10 szt x 989,00 zł</t>
  </si>
  <si>
    <t>Głośniki AVTEK Active 40 3 szt x 497,00 zł</t>
  </si>
  <si>
    <t>Urządzenie wielofunkcyjne Develop Ineo 185</t>
  </si>
  <si>
    <t>Komputer HP ELITE 8000, monitor Philips LED 18,5'</t>
  </si>
  <si>
    <t>Ruter TP - Link Archer C5</t>
  </si>
  <si>
    <t>Zestaw komputerowy (laptop, mysz, sysytem kompuetrowy)</t>
  </si>
  <si>
    <t>Lustrzanka cyfrowa Nikon D3000</t>
  </si>
  <si>
    <t>Lenovo Z50 2 szt x 2500 zł</t>
  </si>
  <si>
    <t>Laptop DELL Inspiron 15 5558</t>
  </si>
  <si>
    <t xml:space="preserve">Przystawka interaktywna myBoard Infinity WV </t>
  </si>
  <si>
    <t>Projektor VIVITEK DX881ST</t>
  </si>
  <si>
    <t>Projektor krótkoogniskowy Nec M260XS + uchwyt</t>
  </si>
  <si>
    <t>Wizualizer WZ4</t>
  </si>
  <si>
    <t>układ pomiaru jakości ścieków</t>
  </si>
  <si>
    <t>komputer AMD-A4/8GB/1T/DVD-RW/500W</t>
  </si>
  <si>
    <t>Drukarka inkasencka MEFA</t>
  </si>
  <si>
    <t>Laptop ASUS X541UV-XO029TW10</t>
  </si>
  <si>
    <t>Gola, Okrężna</t>
  </si>
  <si>
    <t>Jaraczewo, Rynek</t>
  </si>
  <si>
    <t>2014/2016</t>
  </si>
  <si>
    <t>Drukarka FS-4100DN*</t>
  </si>
  <si>
    <t>Drukarka HP Laser Jet Pro P1102*</t>
  </si>
  <si>
    <t>Niszczarka HSM Securio C*</t>
  </si>
  <si>
    <t>Urządzenie wielofunkcyjne OKI</t>
  </si>
  <si>
    <t xml:space="preserve">Zestaw komputerowy </t>
  </si>
  <si>
    <t>Urządzenie wielofunkcyjne- Samsung SL-K3250</t>
  </si>
  <si>
    <t>Laptop DELL Inspiron 5558</t>
  </si>
  <si>
    <t>Laptop Lenovo 100-15 IBY</t>
  </si>
  <si>
    <t xml:space="preserve">Apple iPad Air 2 </t>
  </si>
  <si>
    <t>Aparat fotograficzny NIKON D 5300</t>
  </si>
  <si>
    <t>Laptop DELL Vostro 5568</t>
  </si>
  <si>
    <t>5. Szkoła Podstawowa im. Ewarysta Estkowskiego w Wojciechowie</t>
  </si>
  <si>
    <t>Szkoła Podstawowa im. Ewarysta Estkowskiego w Wojciechowie</t>
  </si>
  <si>
    <t>9. Zespół Szkół im. Kardynała Stefana Wyszyńskiego w Rusku</t>
  </si>
  <si>
    <t>6. Zespół Szkół im. Kardynała Stefana Wyszyńskiego w Rusku</t>
  </si>
  <si>
    <t>Zespół Szkół im. Kardynała Stefana Wyszyńskiego w Rusku</t>
  </si>
  <si>
    <t>9. Szkoła Podstawowa im. Janusza Korczaka w Noskowie</t>
  </si>
  <si>
    <t>Szkoła Podstawowa im. Janusza Korczaka w Noskowie</t>
  </si>
  <si>
    <t>TASCAM rejestrator audio DP-32SD</t>
  </si>
  <si>
    <t>tablica interaktywna TuchBoard (2 sztuki)</t>
  </si>
  <si>
    <t>komputer DELL Vostro 3250</t>
  </si>
  <si>
    <t>Ubiquiti Edge Router Plus HR-multi Wan</t>
  </si>
  <si>
    <t>Netgear 24PT SMART Switch</t>
  </si>
  <si>
    <t>WDMyCloud 3TB</t>
  </si>
  <si>
    <t>Laptop Lenovo Y700i7</t>
  </si>
  <si>
    <t>Park - rewitalizacja +SCENA</t>
  </si>
  <si>
    <t>siłownie zewnętrzne</t>
  </si>
  <si>
    <t>plac dla rolkarzy i skatepark</t>
  </si>
  <si>
    <t>pomnik pamięci +teren</t>
  </si>
  <si>
    <t>place przy świetlicach</t>
  </si>
  <si>
    <t>pokrycie dachowe w ob.śr.trw.</t>
  </si>
  <si>
    <t>2014/2017</t>
  </si>
  <si>
    <t>Jaraczewo-Kolejowa; przy świetlicach w Panience i Górze</t>
  </si>
  <si>
    <t>Jaraczewo, Kolejowa</t>
  </si>
  <si>
    <t>Jaraczewo, Gostyńska</t>
  </si>
  <si>
    <t>Jaraczewo, Kolejowa 4 (GOK)</t>
  </si>
  <si>
    <t>Jaraczewo, Jarocińska SUW</t>
  </si>
  <si>
    <t>Urządzenie wielofunkcyjne DEVELOP (drukarka)</t>
  </si>
  <si>
    <t>Zestaw komputerowy DELL Vostro 3668</t>
  </si>
  <si>
    <t>drukarka OKI B432 dn</t>
  </si>
  <si>
    <t>komputer DESKTOP DELL Vostro z monitorem LED Acer</t>
  </si>
  <si>
    <t>Notebook DELL INPIRON 3567 i3</t>
  </si>
  <si>
    <t>Ekran AVTEK ELECTRIC 200 BT</t>
  </si>
  <si>
    <t>Wykaz monitoringu wizyjnego</t>
  </si>
  <si>
    <t>Razem monitoring</t>
  </si>
  <si>
    <t>Monitoring wizyjny przy pomniku Jaraczewo</t>
  </si>
  <si>
    <t>urządzenie wielofunkcyjne HP officejet 7612</t>
  </si>
  <si>
    <t>zestaw komputerowy  H110M</t>
  </si>
  <si>
    <t>2. Biblioteka Publiczna Gminy Jaraczewo</t>
  </si>
  <si>
    <t>Gaśnica proszkow - 3szt Kraty w części okien, czujniki ruchu</t>
  </si>
  <si>
    <t>projektor OPTOMA</t>
  </si>
  <si>
    <t>laptop ASUS Outlet T 100TAF</t>
  </si>
  <si>
    <t>tablet 10 " Lenovo TAB 2</t>
  </si>
  <si>
    <t>sterownik do świateł MYDMX 3,0</t>
  </si>
  <si>
    <t>konsola ps 4 slim 1 tb</t>
  </si>
  <si>
    <t>frezarka</t>
  </si>
  <si>
    <t>dyktafon</t>
  </si>
  <si>
    <t>zasilacze UPS</t>
  </si>
  <si>
    <t>telefon komórkowy HUAWEI P10</t>
  </si>
  <si>
    <t>aparaty systemowe, moduł</t>
  </si>
  <si>
    <t>Monitor Newline Tru Touch z OPS</t>
  </si>
  <si>
    <t>7. Szkoła Podstawowa w Jaraczewie</t>
  </si>
  <si>
    <t>Kopiarka SHARP AR 5618 N</t>
  </si>
  <si>
    <t>Sprzęt nagłaśniający (sala 211)</t>
  </si>
  <si>
    <t>Lenovo L520 i3 2310M 4GB 160GB DVDR 1h kamera Windows 7 Pro OEM Zasilacz - 8 szt.</t>
  </si>
  <si>
    <t>Monitor interaktywny- 2 szt., projektor 1 szt</t>
  </si>
  <si>
    <t>Ekran projekcyjny Elektric.177x177</t>
  </si>
  <si>
    <t>Szkoła Podstawowa w Jaraczewie</t>
  </si>
  <si>
    <t>budynek szkolny- gosp. ubikacje</t>
  </si>
  <si>
    <t>budynek gosp.- pralnia</t>
  </si>
  <si>
    <t>ogrodzenie</t>
  </si>
  <si>
    <t>5. Gminny Ośrodek Kultury w Jaraczewie</t>
  </si>
  <si>
    <t>Monitor interaktywny NEWLINE TWBC-IC 65''- 2 szt.</t>
  </si>
  <si>
    <t>Drukarka laserowa HP Laser JET pro M102w</t>
  </si>
  <si>
    <t>Niszczarka do dokumentów WALLNER</t>
  </si>
  <si>
    <t>Laptop DELL Inspiron 153567 z MS Office 2016</t>
  </si>
  <si>
    <t>Tablica interaktywna Board Dual</t>
  </si>
  <si>
    <t>Rejestrator IP DAHUA 16 kanałów  (wewnątrz budynku)</t>
  </si>
  <si>
    <t>Dysk SEAG\ate 4TB (wewnątrz budynku)</t>
  </si>
  <si>
    <t>Kamera IP DAHUA - 3 szt. (wewnątrz budyjnku)</t>
  </si>
  <si>
    <t>3. Szkoła Podstawowa im. Janusza Korczaka w Noskowie</t>
  </si>
  <si>
    <t>notebok Acer</t>
  </si>
  <si>
    <t>zestaw interaktywny "Aktywna tablica"</t>
  </si>
  <si>
    <t>stan dobry; sieć wodno-kanalizacyjna nie występuje</t>
  </si>
  <si>
    <t>sieć wodno- kanalizacyjna-stan dobry</t>
  </si>
  <si>
    <t xml:space="preserve">cegła </t>
  </si>
  <si>
    <t>konstrukcja szkieletowa stalowa wypełniona cegłą</t>
  </si>
  <si>
    <t>ogrodzenie betonowe siatka</t>
  </si>
  <si>
    <t>monitor NEWLINE TT-6516UB</t>
  </si>
  <si>
    <t>tablica interaktywna Newline R-5 800</t>
  </si>
  <si>
    <t>projektor NEC UM 301X</t>
  </si>
  <si>
    <t xml:space="preserve">radioodtwarzacz PHILIPS AZ 780-CD </t>
  </si>
  <si>
    <t>ciśnieniomierz Omron M2</t>
  </si>
  <si>
    <t>budynki - cegła</t>
  </si>
  <si>
    <t>beton komórkowy</t>
  </si>
  <si>
    <t>budynek przedszkola (w tym instalacje fotowoltaiczne o wartości 36 038,94 zł)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</si>
  <si>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</si>
  <si>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</si>
  <si>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</si>
  <si>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</si>
  <si>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</si>
  <si>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</si>
  <si>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</si>
  <si>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</si>
  <si>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Ilość miejsc</t>
  </si>
  <si>
    <t>Ładowność (w kg)</t>
  </si>
  <si>
    <t>Czy pojazd służy do nauki jazdy? (TAK/NIE)</t>
  </si>
  <si>
    <t>Przebieg</t>
  </si>
  <si>
    <t>Suma ubezpieczenia (wartość pojazdu z VAT)</t>
  </si>
  <si>
    <t>Okres ubezpieczenia OC i NW</t>
  </si>
  <si>
    <t>Okres ubezpieczenia AC i KR</t>
  </si>
  <si>
    <t>Ryzyka podlegające ubezpieczeniu w danym pojeździe (wybrane ryzyka zaznaczone X)</t>
  </si>
  <si>
    <t>Zielona Karta</t>
  </si>
  <si>
    <t>Od</t>
  </si>
  <si>
    <t>Do</t>
  </si>
  <si>
    <t>OC</t>
  </si>
  <si>
    <t>NNW</t>
  </si>
  <si>
    <t>AC/KR</t>
  </si>
  <si>
    <t>ASS</t>
  </si>
  <si>
    <t>1. Urząd Miasta i Gminy Jaraczewo</t>
  </si>
  <si>
    <t>Żuk (Wojciechowo)</t>
  </si>
  <si>
    <t>A-156 B</t>
  </si>
  <si>
    <t>KLJ 9393</t>
  </si>
  <si>
    <t>specjalny-pożarniczy</t>
  </si>
  <si>
    <t>X</t>
  </si>
  <si>
    <t>Star (Góra)</t>
  </si>
  <si>
    <t>244 L</t>
  </si>
  <si>
    <t>KLJ 9394</t>
  </si>
  <si>
    <t>Star (Nosków)</t>
  </si>
  <si>
    <t>M-69</t>
  </si>
  <si>
    <t>SUSM 69 ZZZ2F 000963</t>
  </si>
  <si>
    <t>PJA N998</t>
  </si>
  <si>
    <t>Steyr-Daimler (Gola)</t>
  </si>
  <si>
    <t>AAZG 1274/45</t>
  </si>
  <si>
    <t>PJA V242</t>
  </si>
  <si>
    <t>Star (Łobzowiec)</t>
  </si>
  <si>
    <t>PJA 98AY</t>
  </si>
  <si>
    <t>Żuk (Parzęczew)</t>
  </si>
  <si>
    <t>A156B</t>
  </si>
  <si>
    <t>PJA F669</t>
  </si>
  <si>
    <t>Husqvarna</t>
  </si>
  <si>
    <t>HQM 95352 RIDER</t>
  </si>
  <si>
    <t>type: 2116B1                                                       code: 120215ZD</t>
  </si>
  <si>
    <t>b/n</t>
  </si>
  <si>
    <t>kosiarka</t>
  </si>
  <si>
    <t>Man (Jaraczewo)</t>
  </si>
  <si>
    <t>TGM 13.290 4x4BL</t>
  </si>
  <si>
    <t>WMAN36ZZX9Y234214</t>
  </si>
  <si>
    <t>PJA 99YS</t>
  </si>
  <si>
    <t>Neptun (Jaraczewo)</t>
  </si>
  <si>
    <t>Sorelpol</t>
  </si>
  <si>
    <t>SXEDTCKSE8S000011</t>
  </si>
  <si>
    <t>PJA 46TP</t>
  </si>
  <si>
    <t>przyczepa lekka</t>
  </si>
  <si>
    <t>Mercedes-Benz (Jaraczewo)</t>
  </si>
  <si>
    <t>Sprinter 211 CDI</t>
  </si>
  <si>
    <t>WDB9067131S485858</t>
  </si>
  <si>
    <t>PJA AM62</t>
  </si>
  <si>
    <t>osobowy</t>
  </si>
  <si>
    <t>Opel (Jaraczewo)</t>
  </si>
  <si>
    <t>Vivaro</t>
  </si>
  <si>
    <t>W0LJ7AEA6AV601151</t>
  </si>
  <si>
    <t>PJA JG62</t>
  </si>
  <si>
    <t>Honda</t>
  </si>
  <si>
    <t>HF2620HTE</t>
  </si>
  <si>
    <t>type: 1966-E1                                                      code: 00062858</t>
  </si>
  <si>
    <t>HSM1590IE</t>
  </si>
  <si>
    <t>odśnieżarka</t>
  </si>
  <si>
    <t>Ford (Łobez)</t>
  </si>
  <si>
    <t>Transit</t>
  </si>
  <si>
    <t>WF0XXXTTFXDC51642</t>
  </si>
  <si>
    <t>PJA NX62</t>
  </si>
  <si>
    <t>2013</t>
  </si>
  <si>
    <t>FSR-Poznań (Panienka)</t>
  </si>
  <si>
    <t>Tarpan</t>
  </si>
  <si>
    <t>PJA A639</t>
  </si>
  <si>
    <t>1988</t>
  </si>
  <si>
    <t>Alspaw</t>
  </si>
  <si>
    <t>EMA D7500</t>
  </si>
  <si>
    <t>SX9EMAS2AEWK1214</t>
  </si>
  <si>
    <t>PJA FP62</t>
  </si>
  <si>
    <t>przyczepa specjalna (estrada mobilna)</t>
  </si>
  <si>
    <t>2014</t>
  </si>
  <si>
    <t>17.06.2019</t>
  </si>
  <si>
    <t>Heku</t>
  </si>
  <si>
    <t>PJA LP62</t>
  </si>
  <si>
    <t>1997</t>
  </si>
  <si>
    <t>Ford (Cerekwica)</t>
  </si>
  <si>
    <t>WF0EXXTTGEFU72244</t>
  </si>
  <si>
    <t>PJA WA62</t>
  </si>
  <si>
    <t>2015</t>
  </si>
  <si>
    <t>Renault (Jaraczewo)</t>
  </si>
  <si>
    <t>Clio Alize SL 75</t>
  </si>
  <si>
    <t>VF1BR1S0H47142110</t>
  </si>
  <si>
    <t>PJA 04662</t>
  </si>
  <si>
    <t>2012</t>
  </si>
  <si>
    <t>Ford (Rusko)</t>
  </si>
  <si>
    <t>WF0EXXTTGEHC62055</t>
  </si>
  <si>
    <t>PJA 06462</t>
  </si>
  <si>
    <t>2017</t>
  </si>
  <si>
    <t>Neptun (Łobez)</t>
  </si>
  <si>
    <t>Remorque 1</t>
  </si>
  <si>
    <t>SXE1M220NHS000380</t>
  </si>
  <si>
    <t>PJA 3P62</t>
  </si>
  <si>
    <t>2. Gminny Zespół Ekonomiczno-Administracyjny Szkół</t>
  </si>
  <si>
    <t>Mercedes-Benz</t>
  </si>
  <si>
    <t>Sprinter 515 cdi</t>
  </si>
  <si>
    <t>WDB9066571S163795</t>
  </si>
  <si>
    <t>PJA 07MA</t>
  </si>
  <si>
    <t>autobus</t>
  </si>
  <si>
    <t>Snapper</t>
  </si>
  <si>
    <t>ELT19540RD</t>
  </si>
  <si>
    <t>3. Zespół Szkół im. Kardynała Stefana Wyszyńskiego w Rusku</t>
  </si>
  <si>
    <t>Romet Motors</t>
  </si>
  <si>
    <t>H9, 002</t>
  </si>
  <si>
    <t>LFGH9000081001067</t>
  </si>
  <si>
    <t>PJA 47JW</t>
  </si>
  <si>
    <t>4. Komunalny Zakład Budżetowy</t>
  </si>
  <si>
    <t>Fiat</t>
  </si>
  <si>
    <t>Ducato</t>
  </si>
  <si>
    <t>ZFA25000002A45682</t>
  </si>
  <si>
    <t>ciężarowy</t>
  </si>
  <si>
    <t>Neptun</t>
  </si>
  <si>
    <t>Remorque 2</t>
  </si>
  <si>
    <t>SXE2T253NHS200189</t>
  </si>
  <si>
    <t>PJA 1P62</t>
  </si>
  <si>
    <t>Tabela nr 2 - Wykaz budynków i budowli w Gminie Jaraczewo</t>
  </si>
  <si>
    <t>Tabela nr 1 - Informacje ogólne do oceny ryzyka w Gminie Jaraczewo</t>
  </si>
  <si>
    <t>L.p.</t>
  </si>
  <si>
    <t>Nazwa jednostki</t>
  </si>
  <si>
    <t>NIP</t>
  </si>
  <si>
    <t>REGON</t>
  </si>
  <si>
    <t>Liczba pracowników</t>
  </si>
  <si>
    <t>Liczba uczniów/ wychowanków/ pensjonariuszy</t>
  </si>
  <si>
    <t>Elementy mające wpływ na ocenę ryzyka</t>
  </si>
  <si>
    <t>Czy w konstrukcji budynków występuje płyta warstwowa?</t>
  </si>
  <si>
    <t>Czy od 1997 r. wystąpiło w jednostce ryzyko powodzi?</t>
  </si>
  <si>
    <t>Wysokość rocznego budżetu</t>
  </si>
  <si>
    <t>Urząd Miasta i Gminy, ul. Jarocińska 1, 63-233 Jaraczewo</t>
  </si>
  <si>
    <t>617-172-47-94</t>
  </si>
  <si>
    <t>000532990</t>
  </si>
  <si>
    <t>Gminny Ośrodek Pomocy Społecznej, ul. Jarocińska 7, 63-233 Jaraczewo</t>
  </si>
  <si>
    <t>617-194-97-02</t>
  </si>
  <si>
    <t>Komunalny Zakład Budżetowy, ul. Rynek 5, 63-233 Jaraczewo</t>
  </si>
  <si>
    <t>617-194-69-45</t>
  </si>
  <si>
    <t>Gola, ul. Okrężna 2 (Składowisko zostało zamknięte na podst. decyzji Marszałka Województwa Wielkopolskiego z dnia 12 grudnia 2013 r. czego następstwem jest proces rekultywacji)</t>
  </si>
  <si>
    <t xml:space="preserve">Gminny Ośrodek Kultury, ul. Kolejowa 4, 63-233 Jaraczewo </t>
  </si>
  <si>
    <t>617-201-85-32</t>
  </si>
  <si>
    <t>251475444</t>
  </si>
  <si>
    <t>Biblioteka Publiczna, ul. Kolejowa 7, 63-233 Jaraczewo</t>
  </si>
  <si>
    <t>617-201-85-49</t>
  </si>
  <si>
    <t>251475450</t>
  </si>
  <si>
    <t>Gminny Zespół Ekonomiczno-Administracyjny Szkół , ul. Jarocińska 1, 63-233 Jaraczewo</t>
  </si>
  <si>
    <t>617-172-43-05</t>
  </si>
  <si>
    <t>001140677</t>
  </si>
  <si>
    <t>Szkoła Podstawowa im. Ewarysta Estkowskiego w Wojciechowie,  Wojciechowo 1, 63-233 Jaraczewo</t>
  </si>
  <si>
    <t>617-214-76-89</t>
  </si>
  <si>
    <t>001171867</t>
  </si>
  <si>
    <t>place zabaw, szatnia</t>
  </si>
  <si>
    <t>Zespół Szkół im. Kardynała Stefana Wyszyńskiego, Rusko, ul. Szkolna 29, 63-233 Jaraczewo</t>
  </si>
  <si>
    <t>617-21-47-672</t>
  </si>
  <si>
    <t>251587798</t>
  </si>
  <si>
    <t>oczyszczalnia ścieków, plac zabaw, szatnia, stołówka</t>
  </si>
  <si>
    <t>Szkoła Podstawowa im. Janusza Korczaka w Noskowie, Nosków, ul. Szkolna 28, 63-233 Jaraczewo</t>
  </si>
  <si>
    <t>617-214-76-37</t>
  </si>
  <si>
    <t>001171844</t>
  </si>
  <si>
    <t>plac zabaw, szatnie</t>
  </si>
  <si>
    <t>Szkoła Podstawowa w Górze, ul. Jarocińska 6, 63-233 Jaraczewo</t>
  </si>
  <si>
    <t>617-214-77-03</t>
  </si>
  <si>
    <t>001171838</t>
  </si>
  <si>
    <t>Rok</t>
  </si>
  <si>
    <t>Ryzyko</t>
  </si>
  <si>
    <t>Tabela nr 2a - Wykaz budynków i budowli w Gminie Jaraczewo c.d.</t>
  </si>
  <si>
    <t>Tabela nr 3 - Wykaz sprzętu elektronicznego w Gminie Jaraczewo</t>
  </si>
  <si>
    <t>Tabela nr 5</t>
  </si>
  <si>
    <t>Tabela nr 6 - Wykaz pojazdów w Gminie Jaraczewo</t>
  </si>
  <si>
    <t>Czy teren jest zalewowy?</t>
  </si>
  <si>
    <t>Place zabaw: przy świetlicach wiejskich, przy PP w Jaraczewie i przy bloku mieszkalnym ul. Topolowa</t>
  </si>
  <si>
    <t>dokładne lokalizacje zostaną dołączone do polisy</t>
  </si>
  <si>
    <t>Zestaw komputerowy DESKTOP DELL</t>
  </si>
  <si>
    <t>Drukarka DEVELOP INEO 3100</t>
  </si>
  <si>
    <t>Komputer AIO LENOVO 910-27</t>
  </si>
  <si>
    <t>Aparat -telefon komórkowy Samsung GALAXY S8</t>
  </si>
  <si>
    <t>Notebook DELL INPIRON 3567 15</t>
  </si>
  <si>
    <t>05.11.2019</t>
  </si>
  <si>
    <t>04.11.2022</t>
  </si>
  <si>
    <t>01.01.2020</t>
  </si>
  <si>
    <t>31.12.2022</t>
  </si>
  <si>
    <t>31.10.2019</t>
  </si>
  <si>
    <t>30.10.2022</t>
  </si>
  <si>
    <t>29.08.2019</t>
  </si>
  <si>
    <t>28.08.2022</t>
  </si>
  <si>
    <t>24.02.2020</t>
  </si>
  <si>
    <t>23.02.2023</t>
  </si>
  <si>
    <t>10.11.2019</t>
  </si>
  <si>
    <t>09.11.2022</t>
  </si>
  <si>
    <t>03.01.2020</t>
  </si>
  <si>
    <t>02.01.2023</t>
  </si>
  <si>
    <t>02.12.2019</t>
  </si>
  <si>
    <t>01.12.2022</t>
  </si>
  <si>
    <t>18.02.2020</t>
  </si>
  <si>
    <t>17.02.2023</t>
  </si>
  <si>
    <t>01.08.2019</t>
  </si>
  <si>
    <t>31.07.2022</t>
  </si>
  <si>
    <t>02.05.2020</t>
  </si>
  <si>
    <t>01.05.2023</t>
  </si>
  <si>
    <t>08.07.2019</t>
  </si>
  <si>
    <t>07.07.2022</t>
  </si>
  <si>
    <t>15.01.2020</t>
  </si>
  <si>
    <t>14.01.2023</t>
  </si>
  <si>
    <t>16.06.2022</t>
  </si>
  <si>
    <t>01.02.2020</t>
  </si>
  <si>
    <t>31.01.2023</t>
  </si>
  <si>
    <t>23.08.2019</t>
  </si>
  <si>
    <t>22.08.2022</t>
  </si>
  <si>
    <t>18.06.2019</t>
  </si>
  <si>
    <t>17.06.2022</t>
  </si>
  <si>
    <t>29.01.2020</t>
  </si>
  <si>
    <t>28.01.2023</t>
  </si>
  <si>
    <t>budynek przedszkola - nowy</t>
  </si>
  <si>
    <t>gaśnice, monitoring</t>
  </si>
  <si>
    <t>Jaraczewo, ul. Topolowa</t>
  </si>
  <si>
    <t>2008/2014</t>
  </si>
  <si>
    <t>strzelnica</t>
  </si>
  <si>
    <t>targowisko (wiata+teren)</t>
  </si>
  <si>
    <t>monitoring</t>
  </si>
  <si>
    <t>Jaraczewo, ul. Golska</t>
  </si>
  <si>
    <t>kanalizacja sanitarna</t>
  </si>
  <si>
    <t>sale lekcyjne w obr.śr.trw.</t>
  </si>
  <si>
    <t>Góra Jarocińska (Szkoła Podstawowa)</t>
  </si>
  <si>
    <t>gaśnica proszkowa szt. 2, alarm</t>
  </si>
  <si>
    <t>komputer DELL Vostro 3267 SFF</t>
  </si>
  <si>
    <t>szatnia</t>
  </si>
  <si>
    <t>Planowane imprezy w ciągu roku (nie biletowane i nie podlegające ubezpieczeniu obowiązkowemu OC)</t>
  </si>
  <si>
    <t>imprezy rozrywkowe</t>
  </si>
  <si>
    <t>kopiarka SHARP MX-2010</t>
  </si>
  <si>
    <t>smarttfon Y7 HUAWEI</t>
  </si>
  <si>
    <t>reflektory sceniczne  4 szt. HEX ADJ</t>
  </si>
  <si>
    <t>gaśnice, kraty w oknach na parterze, monitoring - czujniki ruchu</t>
  </si>
  <si>
    <t>Budynek szkolny- gospodarczy-ubikacje</t>
  </si>
  <si>
    <t>Studnia</t>
  </si>
  <si>
    <t>Szambo</t>
  </si>
  <si>
    <t>Budynek gospodarczy- pralnia</t>
  </si>
  <si>
    <t>Gola, ul. Jaraczewska 4</t>
  </si>
  <si>
    <t>drewno, papa</t>
  </si>
  <si>
    <t>glebogryzarka</t>
  </si>
  <si>
    <t>kosa</t>
  </si>
  <si>
    <t>Dopuszczalna masa całkowita</t>
  </si>
  <si>
    <t>20.04.2020</t>
  </si>
  <si>
    <t>19.04.2023</t>
  </si>
  <si>
    <t>04.09.2019</t>
  </si>
  <si>
    <t>03.09.2022</t>
  </si>
  <si>
    <t>Drukarka laserowa SAMSUNG SCX-5637FR</t>
  </si>
  <si>
    <t>PJA 09562</t>
  </si>
  <si>
    <t>07.04.2020</t>
  </si>
  <si>
    <t>06.04.2023</t>
  </si>
  <si>
    <t>20.10.2019</t>
  </si>
  <si>
    <t>19.10.2022</t>
  </si>
  <si>
    <t>Rusko, ul. Szkolna 28</t>
  </si>
  <si>
    <t>Jaraczewo, ul. Jarocińska 10</t>
  </si>
  <si>
    <t>urządzenie wielofunkcyjne kolorowe laserowe</t>
  </si>
  <si>
    <t xml:space="preserve">zestaw komputerowy- komputer </t>
  </si>
  <si>
    <t>niszczarka HSM SecurioC</t>
  </si>
  <si>
    <t>zestaw komputerowy z monitorem</t>
  </si>
  <si>
    <t>monitor LG LCD 23MP65HQ</t>
  </si>
  <si>
    <t xml:space="preserve">komputer HP 280G1 </t>
  </si>
  <si>
    <t>wertykulator spal. Hecht 5675</t>
  </si>
  <si>
    <t>oklejniarka</t>
  </si>
  <si>
    <t>zestaw kompterowy-laptop</t>
  </si>
  <si>
    <t>komputer- notebook MSICX612PC</t>
  </si>
  <si>
    <t>festyn rodzinny itp.</t>
  </si>
  <si>
    <t>4. Szkoła Podstawowa w Górze</t>
  </si>
  <si>
    <t>gaśnice pionowe (6szt.), hydranty (3 szt.), alarm - sygnał do agencji ochrony (8 czujek), kraty w oknie sekretariatu</t>
  </si>
  <si>
    <t>gaśnice pionowe (2 szt.), hydranty (2 szt.)</t>
  </si>
  <si>
    <t>płyty korytkowe, papa</t>
  </si>
  <si>
    <t>Komputer</t>
  </si>
  <si>
    <t>Radioodtwarzacz Blaupunkt 2 szt x 299,99</t>
  </si>
  <si>
    <t>Radioodtwarzacz SONY 2 szt x 329,99</t>
  </si>
  <si>
    <t>Szkoła Podstawowa w Jaraczewie, ul. Jarocińska 10, 63-233 Jaraczewo</t>
  </si>
  <si>
    <t>368001460</t>
  </si>
  <si>
    <t>617-221-21-22</t>
  </si>
  <si>
    <t>Głośniki SONY HTC T60</t>
  </si>
  <si>
    <t xml:space="preserve">Telewizor LG50`` 50LB5800 </t>
  </si>
  <si>
    <t>Głośniki do tablicy multimedialnej</t>
  </si>
  <si>
    <t xml:space="preserve">Sprzęt nagłaśniający </t>
  </si>
  <si>
    <t>Tablica NEWLINE R5-800+głośniki MC-HF502</t>
  </si>
  <si>
    <t>Kserokopiarka KONICA MINOLTA BIZHUB C220</t>
  </si>
  <si>
    <t>Laptop mysz system komputerowy</t>
  </si>
  <si>
    <t>Kamera cyfrowa Panasonic+karta pamięci+statyw+akumulator</t>
  </si>
  <si>
    <t>Projektro Philips+statyw</t>
  </si>
  <si>
    <t>Waga ze wzrostomierzem</t>
  </si>
  <si>
    <t>Publiczne Przedszkole "Niezapominajka" w Jaraczewie, ul. Topolowa 45, 63-233 Jaraczewo</t>
  </si>
  <si>
    <t xml:space="preserve">  302245529</t>
  </si>
  <si>
    <t>place zabaw, szatnie</t>
  </si>
  <si>
    <t>budynek szkolny- nowy</t>
  </si>
  <si>
    <t>alarm, gasnice</t>
  </si>
  <si>
    <t>Góra, ul. Jarocińska 6; 63-233 Jaraczewo</t>
  </si>
  <si>
    <t>betonowy</t>
  </si>
  <si>
    <t>Centrala SILICAN IPU</t>
  </si>
  <si>
    <t>Pompa CO</t>
  </si>
  <si>
    <t>Ogrzewacz wody</t>
  </si>
  <si>
    <t>wzrostomierz mechaniczny</t>
  </si>
  <si>
    <t>bindownica</t>
  </si>
  <si>
    <t>lampa</t>
  </si>
  <si>
    <t>odkurzacz</t>
  </si>
  <si>
    <t>tablica Ishihary- 38 tablic</t>
  </si>
  <si>
    <t>podświetlana tablica okulistyczna</t>
  </si>
  <si>
    <t>Telefon Panasonic KX-TS 500</t>
  </si>
  <si>
    <t>Telefon Panasonic KX-TG 2511</t>
  </si>
  <si>
    <t>Notebook Dell N3350</t>
  </si>
  <si>
    <t>Dysk zewnętrzny WD 750 GB</t>
  </si>
  <si>
    <t xml:space="preserve">Dysk Toshiba 1TB </t>
  </si>
  <si>
    <t>Drukarka HP laserjet Pro MFP M310</t>
  </si>
  <si>
    <t>RADIOMAGNETOFON CD MP3 SONY -2 szt.</t>
  </si>
  <si>
    <t>CZAJNIK TWK6A014 BOSCH</t>
  </si>
  <si>
    <t>Router Dllinkgp N150</t>
  </si>
  <si>
    <t xml:space="preserve">Laptop FUJITSU Lifebook A357 </t>
  </si>
  <si>
    <t>Tablet Platinum TAB 10 25szt</t>
  </si>
  <si>
    <t xml:space="preserve">Aparat  cyfrowy, karta pamięci i etui (Panasonic Lumix DC-FZ82) </t>
  </si>
  <si>
    <t>Kamera HFW 2231RP 2,7-13,5-zewnątrz budynku</t>
  </si>
  <si>
    <t>HDD 3,5-4 TB 24/7</t>
  </si>
  <si>
    <t>DVR-HCV 5108H</t>
  </si>
  <si>
    <t>Zasilacz 12 V 2A</t>
  </si>
  <si>
    <t>Kabel HDMI</t>
  </si>
  <si>
    <t>Monitor Full HD</t>
  </si>
  <si>
    <t>spotkania autorskie, lekcje biblioteczne, rajdy, noce w bibliotece</t>
  </si>
  <si>
    <t>ul. Nowowiejska 1a, Góra, 63-233 Jaraczewo</t>
  </si>
  <si>
    <t>gaśnice proszkowe- 4 szt. Czujniki ruchu alarm- firma ochroniarska</t>
  </si>
  <si>
    <t>gasnica proszkowa - 3 szt. - 6xABC, czujki dymu; czujniki ruchu</t>
  </si>
  <si>
    <t>strop teriva</t>
  </si>
  <si>
    <t>płaski kryty deską tarasową</t>
  </si>
  <si>
    <t>1+czytelnia na dachu</t>
  </si>
  <si>
    <t>projektor Benq MW 533</t>
  </si>
  <si>
    <t>centrala alarmowa  - wewnętrzny</t>
  </si>
  <si>
    <t>alarm - zestaw</t>
  </si>
  <si>
    <t>Góra ul. Jarocińska 40    63-233 Jaraczewo</t>
  </si>
  <si>
    <t>Jaraczewo ul. Kolejowa 7  63-233 Jaraczewo</t>
  </si>
  <si>
    <t>Gaśnice proszkowe - 3 szt 6ABC, czujki gazu, czujniki ruchu - alarm zgłaszany do firmy ochroniarkiej</t>
  </si>
  <si>
    <t>Góra u. Nowowiejska 1a 63-233 Jaraczewo</t>
  </si>
  <si>
    <t>Gaśnice proszkowe - 4 szt, czujniki ruchu alarm zgłaszany do firma ochroniarska</t>
  </si>
  <si>
    <t>Ponton Zodiak</t>
  </si>
  <si>
    <t>Seria 2345</t>
  </si>
  <si>
    <t>XDC4209HC696</t>
  </si>
  <si>
    <t>ponton silnikowy</t>
  </si>
  <si>
    <t>1996</t>
  </si>
  <si>
    <t>Tabela nr 7</t>
  </si>
  <si>
    <t>Tabela nr 8 - Szkodowość w Gminie Jaraczewo w ostatnich 3 latach (stan na dzień 25.01.2019 r.)</t>
  </si>
  <si>
    <t>Data Szkody</t>
  </si>
  <si>
    <t>Opis szkody</t>
  </si>
  <si>
    <t>Mienie od ognia i innych zdarzeń</t>
  </si>
  <si>
    <t>zalanie pomieszczeń w wyniku pęknięcia zaworu wody w kotłowni</t>
  </si>
  <si>
    <t>Elektronika</t>
  </si>
  <si>
    <t>OC ogólne</t>
  </si>
  <si>
    <t>Szyby</t>
  </si>
  <si>
    <t>Wypłata</t>
  </si>
  <si>
    <t>szkoda otwarta - rezerwa 3999 zł</t>
  </si>
  <si>
    <t>Auto Casco</t>
  </si>
  <si>
    <t>zalanie pomieszczeń wskutek peknięcia rury</t>
  </si>
  <si>
    <t>uszkodzenie 5 szt. głowic ledowych prawdopodobnie na skutek spadku lub wzrostu napięcia sieciowego</t>
  </si>
  <si>
    <t>częściowe zniszczenie pokrycia dachowego wykonanego z płyty PCV w wyniku gwałtownego wiatru</t>
  </si>
  <si>
    <t>uszkodzenie elementów opierzenia dachu budynku w wyniku wichury</t>
  </si>
  <si>
    <t>uszkodzenie hydrantu głównego w budynku szkolnym wskutek dewastacji co w  konsekwencji doprowadziło do zalania części parterowej gimnazjum</t>
  </si>
  <si>
    <t>uraz ciała powstały wskutek pogryzienia przez psa podczas wykonywania obowiązków służbowych</t>
  </si>
  <si>
    <t>uszkodzenie elementów budynku szkoły (dach, daszek nad wejściem, rynny) oraz tablicy informacyjnej, płotu i ławek wskutek nawałnicy (trąba powietrzna)</t>
  </si>
  <si>
    <t>uszkodzenie dachu wraz z rynną, blachodachówką i gąsiorami dachu oraz uszkodzenie ławki zewnętrznej przy budynku szkolnym</t>
  </si>
  <si>
    <t>zniszczenie dachu na obiekcie szkolnym i budynkach gospodarczych, zalanie sufitów w wyniku nawałnicy; zniszczenie dachu na budynku szkolnym, uszkodzenie okna dachowego - w wyniku nawałnicy.</t>
  </si>
  <si>
    <t>uszkodzenie aparatu telefonicznego Samsung Galaxy S5 LTE w wyniku upadku do kałuży i zalania wodą podczas prowadzenia działań ratowniczych związanych z nawałnicą</t>
  </si>
  <si>
    <t>uszkodzenie budynku sceny oraz elementów infrstruktury w wyniku nawałnicy</t>
  </si>
  <si>
    <t>uszkodzenie dachu, piorunochronów i kominów wentylacyjnych w wyniku nawałnicy</t>
  </si>
  <si>
    <t>uszkodzenie ogrodzenia przez poderwany z sąsiedniej posesji dach, uszkodzenie obróbek blacharskich i lampy zewnętrznej w wyniku silnego wiatru podczas nawałnicy</t>
  </si>
  <si>
    <t>uszkodzenie rury spustowej oraz ścianki szczytowej z płyt betonowych w wyniku silnego wiatru</t>
  </si>
  <si>
    <t>uszkodzenie dachu na budynku przedszkola oraz zalanie ścian w wyniku nawałnicy</t>
  </si>
  <si>
    <t>uszkodzenie rynny oraz elewacji budynku przez przewrócone drzewo w wyniku nawałnicy</t>
  </si>
  <si>
    <t>zerwanie pokrycia papy dachu oraz uszkodzenie opierzenia kominów i ścian wewnętrznych podczas nawałnicy z intensywnym wiatrem</t>
  </si>
  <si>
    <t>uszkodzenie pokrycia dachowego na budynku stacji uzdatniania wody w wyniku nawałnicy</t>
  </si>
  <si>
    <t>uszkodzenie dachu na budynku mieszkalnym i gospodarczym oraz wyrwanie drzwi wejściowych w wyniku nawałnicy</t>
  </si>
  <si>
    <t>uszkodzenie ogrodzenia (siatki i słupków) w wyniku nawałnicy</t>
  </si>
  <si>
    <t>zniszczenie elewacji budynku, zerwanie lampy, uszkodzenie parapetów zewnętrznych w wyniku nawałnicy</t>
  </si>
  <si>
    <t>uszkodzenie instalacji klimatyzacji na dachu budynku, naderwanie uchwytów instalacji odgromowej, zerwanie operzenia czapek kominowych, naderwanie uchwytów lamp na elewacji budynku w wyniku nawałnicy</t>
  </si>
  <si>
    <t>zalanie pomieszczenia garażu i kotłowni i częściowe zalanie pojazdu</t>
  </si>
  <si>
    <t>uszkodzenie konstrukcji instalacji fotowoltaicznej w wyniku uderzenia pioruna i powstałych przepięć podczas nawłanicy</t>
  </si>
  <si>
    <t>naruszenie pokrycia dachowego budynku szkolnego oraz zacieki na scianach pomieszczeń w wyniku nawałnicy</t>
  </si>
  <si>
    <t>uszkodzenie falownika instalacji fotowoltaicznej w wyniku uderzenia pioruna i powstałych przepięć podczas nawłanicy</t>
  </si>
  <si>
    <t>uszkodzenie mienia wskutek nawałnicy</t>
  </si>
  <si>
    <t>uszkodzenie falownika instalacji fotowoltanicznej w wyniku uderzenia pioruna i powstałych przepięć podczas nawłanicy</t>
  </si>
  <si>
    <t>uszkodzenie paneli oraz konstrukcji wsporczej instalacji fotowoltaicznej w wyniku silnego wiatru - "orkan Ksawery"</t>
  </si>
  <si>
    <t>uszkodzenie pokrycia dachowego oraz instalacji odgromowej na budynku wskutek nawałnicy wraz z intensywnymi opadami deszczu</t>
  </si>
  <si>
    <t>uszkodzenie kotła C.O. wraz z instalacją i armaturą budynku sportowo - socjalnego w wyniku wyczerpania baterii sterownika</t>
  </si>
  <si>
    <t>zalanie pomieszczeń w budynku szkoły (toaleta męska, korytarz, gabinet pielęgniarki) wskutek pęknięcia rury i trójnika instalacji wodnej w toalecie</t>
  </si>
  <si>
    <t>wybicie szyb w wiacie przystankowej</t>
  </si>
  <si>
    <t>uszkodzenie belki przy huśtawce wskutek dewastacji</t>
  </si>
  <si>
    <t>uszkodzenie lamp ledowych wskutek nawałnicy</t>
  </si>
  <si>
    <t>zalanie oraz zniszczenie mienia wskutek nawałnicy</t>
  </si>
  <si>
    <t>uszkodzenie ścian oraz sufitu w świetlicy wiejskiej wskutek ulewnych deszczy</t>
  </si>
  <si>
    <t>uszkodzenie chodnika z kostki brukowej wskutek ulewnego deszczu</t>
  </si>
  <si>
    <t>uszkodzenie dachu na świetlicy wiejskiej podczas intensywnych opadów deszczu</t>
  </si>
  <si>
    <t>uszkodzenie ścian i sufitu przez zalanie wskutek nieszczelnego dachu</t>
  </si>
  <si>
    <t>uszkodzenie zaparkowanego pojazdu wskutek uderzenia kosiarką</t>
  </si>
  <si>
    <t>uszkodzenie monitoringu, systemu alarmowego oraz centrali telefonicznej w wyniku uderzenia poruna</t>
  </si>
  <si>
    <t>uszkodzenie (zapadnięcie) kostki brukowej na powierzchni ok 150m2 wskutek awarii sieci wodociągowej (pęknięcie rury wodociągowej)</t>
  </si>
  <si>
    <t>uszkodzenie pojazdu wskutek kolizji z innym samochodem</t>
  </si>
  <si>
    <t>zalanie pomieszczeń w wyniku awarii - peknięcia przewodu łączącego kranik ze spłuczką w kompakcie WC w toalecie</t>
  </si>
  <si>
    <t>ŚWIETLICA WIEJSKA</t>
  </si>
  <si>
    <t>ŚWIETLICO-STOŁÓWKA</t>
  </si>
  <si>
    <t>BUDYNEK KOTŁOWNI</t>
  </si>
  <si>
    <t>NIEDŻWIADY</t>
  </si>
  <si>
    <t>BIELEJEWO</t>
  </si>
  <si>
    <t>JARACZEWO, JAROCIŃSKA PRZY SP</t>
  </si>
  <si>
    <t>GÓRA, PRZY ŚWIETLICY</t>
  </si>
  <si>
    <t>PLAC PRZY ŚWIETLICY</t>
  </si>
  <si>
    <t>PANIENKA (przedszkole)</t>
  </si>
  <si>
    <t>OGRZEWANIE ELEKTRYCZNE W OB..ŚR.TRW. (ulepsz.obcego. śr.trw.)</t>
  </si>
  <si>
    <t>5. Szkoła Podstawowa w Jaraczewie</t>
  </si>
  <si>
    <t>6. Szkoła Podstawowa w Górze</t>
  </si>
  <si>
    <t>7. Szkoła Podstawowa im. Janusza Korczaka w Noskowie</t>
  </si>
  <si>
    <t>8. Szkoła Podstawowa im. Ewarysta Estkowskiego w Wojciechowie</t>
  </si>
  <si>
    <t>10. Gminny Ośrodek Kultury w Jaraczewie</t>
  </si>
  <si>
    <t>Kamera IP DAHUA - 2 szt. (wewnątrz budyjnku)</t>
  </si>
  <si>
    <t>Serwer plików QNAP TS - 231P</t>
  </si>
  <si>
    <t>Zesta interaktywny - tablioca interaktywna Board Dual (3 szt.), projektor krótkoogniskowy z zestawem głośników  3 szt.</t>
  </si>
  <si>
    <t>Zestaw nagłośnieniowy (2 kolumny aktywne, 2 mikrofony bezprzewodowe, 2 statywy, 2 przewody mikrofonowe, 1 przewód audio)</t>
  </si>
  <si>
    <t>Zestawy komputerowe: Jednostka komputerowa DELL, monitor ekranowy LCD, klawiatura, mysz) - 15 zestawów</t>
  </si>
  <si>
    <t>Tak - zadaszenie sali sportowej (zewnętrznie blacha, wnętrze tworzywo)</t>
  </si>
  <si>
    <t>nadanie imienia i wręczenie sztandaru dzień sportu</t>
  </si>
  <si>
    <t>belki drewno, blacha</t>
  </si>
  <si>
    <t>drukarka HP Jet - 4sztuki</t>
  </si>
  <si>
    <t>tablica interaktywna Dualboard</t>
  </si>
  <si>
    <t>adowarka z pisakami do tablic interaktywnych</t>
  </si>
  <si>
    <t>podstawa jezdna pod tablicę interaktywną</t>
  </si>
  <si>
    <t>notebok Dell</t>
  </si>
  <si>
    <t>1200</t>
  </si>
  <si>
    <t>17.02.2020</t>
  </si>
  <si>
    <t>16.02.2023</t>
  </si>
  <si>
    <t>6. Publiczne Przedszkole "Niezapominajka" w Jaraczewie</t>
  </si>
  <si>
    <t>8. Zespół Szkół im. Kardynała Stefana Wyszyńskiego w Rusku</t>
  </si>
  <si>
    <t>10. Szkoła Podstawowa im. Ewarysta Estkowskiego w Wojciechowie</t>
  </si>
  <si>
    <t>11. Szkoła Podstawowa w Górze</t>
  </si>
  <si>
    <t>8. Szkoła Podstawowa im. Janusza Korczaka w Noskowie</t>
  </si>
  <si>
    <t>9. Szkoła Podstawowa w Górze</t>
  </si>
  <si>
    <t>10. Komunalny Zakład Budżetowy</t>
  </si>
  <si>
    <t>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</si>
</sst>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d/mm/yyyy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Arial1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44" fontId="0" fillId="0" borderId="11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44" fontId="1" fillId="0" borderId="10" xfId="68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1" fillId="0" borderId="10" xfId="68" applyFont="1" applyFill="1" applyBorder="1" applyAlignment="1">
      <alignment/>
    </xf>
    <xf numFmtId="44" fontId="0" fillId="0" borderId="11" xfId="68" applyFont="1" applyFill="1" applyBorder="1" applyAlignment="1">
      <alignment vertical="center" wrapText="1"/>
    </xf>
    <xf numFmtId="44" fontId="1" fillId="0" borderId="10" xfId="68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8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Border="1" applyAlignment="1">
      <alignment horizontal="right" wrapText="1"/>
    </xf>
    <xf numFmtId="44" fontId="1" fillId="0" borderId="10" xfId="68" applyFont="1" applyFill="1" applyBorder="1" applyAlignment="1">
      <alignment horizontal="center" vertical="center"/>
    </xf>
    <xf numFmtId="44" fontId="1" fillId="0" borderId="10" xfId="68" applyFont="1" applyBorder="1" applyAlignment="1">
      <alignment horizontal="right" vertical="top" wrapText="1"/>
    </xf>
    <xf numFmtId="44" fontId="6" fillId="36" borderId="14" xfId="68" applyFont="1" applyFill="1" applyBorder="1" applyAlignment="1">
      <alignment horizontal="center" vertical="center"/>
    </xf>
    <xf numFmtId="44" fontId="1" fillId="37" borderId="10" xfId="68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/>
    </xf>
    <xf numFmtId="44" fontId="0" fillId="0" borderId="10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68" applyFont="1" applyAlignment="1">
      <alignment/>
    </xf>
    <xf numFmtId="44" fontId="0" fillId="34" borderId="10" xfId="68" applyFont="1" applyFill="1" applyBorder="1" applyAlignment="1">
      <alignment/>
    </xf>
    <xf numFmtId="44" fontId="0" fillId="0" borderId="11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0" xfId="68" applyFont="1" applyAlignment="1">
      <alignment horizontal="right" wrapText="1"/>
    </xf>
    <xf numFmtId="44" fontId="1" fillId="0" borderId="10" xfId="68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1" fillId="0" borderId="0" xfId="68" applyFont="1" applyAlignment="1">
      <alignment horizontal="right"/>
    </xf>
    <xf numFmtId="44" fontId="12" fillId="0" borderId="10" xfId="68" applyFont="1" applyBorder="1" applyAlignment="1">
      <alignment horizontal="right" vertical="center" wrapText="1"/>
    </xf>
    <xf numFmtId="44" fontId="0" fillId="0" borderId="15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/>
    </xf>
    <xf numFmtId="44" fontId="1" fillId="0" borderId="0" xfId="68" applyFont="1" applyFill="1" applyBorder="1" applyAlignment="1">
      <alignment vertical="center" wrapText="1"/>
    </xf>
    <xf numFmtId="44" fontId="0" fillId="0" borderId="0" xfId="68" applyFont="1" applyAlignment="1">
      <alignment horizontal="right"/>
    </xf>
    <xf numFmtId="44" fontId="0" fillId="0" borderId="0" xfId="74" applyFont="1" applyAlignment="1">
      <alignment/>
    </xf>
    <xf numFmtId="44" fontId="0" fillId="0" borderId="10" xfId="74" applyFont="1" applyFill="1" applyBorder="1" applyAlignment="1">
      <alignment vertical="center" wrapText="1"/>
    </xf>
    <xf numFmtId="44" fontId="1" fillId="0" borderId="10" xfId="74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56" fillId="0" borderId="10" xfId="68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49" fontId="0" fillId="0" borderId="10" xfId="68" applyNumberFormat="1" applyFont="1" applyFill="1" applyBorder="1" applyAlignment="1">
      <alignment vertical="center" wrapText="1"/>
    </xf>
    <xf numFmtId="44" fontId="1" fillId="0" borderId="0" xfId="6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10" xfId="68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44" fontId="1" fillId="0" borderId="0" xfId="68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56" applyFont="1" applyFill="1" applyAlignment="1">
      <alignment horizontal="center" vertical="center"/>
      <protection/>
    </xf>
    <xf numFmtId="0" fontId="0" fillId="0" borderId="0" xfId="56" applyFont="1" applyFill="1" applyAlignment="1">
      <alignment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0" fillId="33" borderId="11" xfId="56" applyFont="1" applyFill="1" applyBorder="1" applyAlignment="1">
      <alignment vertical="center"/>
      <protection/>
    </xf>
    <xf numFmtId="0" fontId="0" fillId="34" borderId="11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2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14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44" fontId="1" fillId="0" borderId="10" xfId="73" applyFont="1" applyFill="1" applyBorder="1" applyAlignment="1">
      <alignment horizontal="center" vertical="center"/>
    </xf>
    <xf numFmtId="0" fontId="0" fillId="0" borderId="20" xfId="56" applyFont="1" applyFill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44" fontId="1" fillId="0" borderId="10" xfId="73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0" fillId="33" borderId="10" xfId="56" applyFont="1" applyFill="1" applyBorder="1" applyAlignment="1">
      <alignment vertical="center"/>
      <protection/>
    </xf>
    <xf numFmtId="0" fontId="0" fillId="34" borderId="10" xfId="56" applyFont="1" applyFill="1" applyBorder="1" applyAlignment="1">
      <alignment vertical="center"/>
      <protection/>
    </xf>
    <xf numFmtId="3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vertical="center"/>
      <protection/>
    </xf>
    <xf numFmtId="44" fontId="59" fillId="0" borderId="10" xfId="74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56" applyNumberFormat="1" applyFont="1" applyFill="1" applyBorder="1" applyAlignment="1">
      <alignment horizontal="center" vertical="center"/>
      <protection/>
    </xf>
    <xf numFmtId="170" fontId="0" fillId="0" borderId="0" xfId="56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0" borderId="0" xfId="57" applyFont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1" fillId="34" borderId="10" xfId="5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21" xfId="56" applyFont="1" applyFill="1" applyBorder="1" applyAlignment="1">
      <alignment vertical="center"/>
      <protection/>
    </xf>
    <xf numFmtId="44" fontId="1" fillId="0" borderId="10" xfId="74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44" fontId="0" fillId="0" borderId="0" xfId="68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34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4" fontId="0" fillId="0" borderId="10" xfId="68" applyFont="1" applyBorder="1" applyAlignment="1">
      <alignment horizontal="center" vertical="center"/>
    </xf>
    <xf numFmtId="44" fontId="0" fillId="0" borderId="0" xfId="68" applyFont="1" applyAlignment="1">
      <alignment horizontal="center" wrapText="1"/>
    </xf>
    <xf numFmtId="44" fontId="1" fillId="0" borderId="10" xfId="68" applyFont="1" applyBorder="1" applyAlignment="1">
      <alignment horizontal="center" vertical="center"/>
    </xf>
    <xf numFmtId="0" fontId="60" fillId="34" borderId="10" xfId="0" applyNumberFormat="1" applyFont="1" applyFill="1" applyBorder="1" applyAlignment="1">
      <alignment horizontal="center" vertical="center" wrapText="1"/>
    </xf>
    <xf numFmtId="14" fontId="60" fillId="34" borderId="10" xfId="0" applyNumberFormat="1" applyFont="1" applyFill="1" applyBorder="1" applyAlignment="1">
      <alignment horizontal="center" vertical="center"/>
    </xf>
    <xf numFmtId="44" fontId="60" fillId="34" borderId="10" xfId="68" applyFont="1" applyFill="1" applyBorder="1" applyAlignment="1">
      <alignment horizontal="center" vertical="center"/>
    </xf>
    <xf numFmtId="44" fontId="1" fillId="0" borderId="10" xfId="68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4" fontId="0" fillId="0" borderId="10" xfId="74" applyFont="1" applyFill="1" applyBorder="1" applyAlignment="1">
      <alignment vertical="center"/>
    </xf>
    <xf numFmtId="44" fontId="0" fillId="0" borderId="10" xfId="74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74" applyFont="1" applyFill="1" applyBorder="1" applyAlignment="1">
      <alignment horizontal="center" vertical="center" wrapText="1"/>
    </xf>
    <xf numFmtId="8" fontId="0" fillId="0" borderId="10" xfId="74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44" fontId="0" fillId="0" borderId="10" xfId="68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horizontal="center" vertical="center"/>
    </xf>
    <xf numFmtId="44" fontId="0" fillId="0" borderId="23" xfId="68" applyFont="1" applyFill="1" applyBorder="1" applyAlignment="1">
      <alignment vertical="center"/>
    </xf>
    <xf numFmtId="0" fontId="1" fillId="34" borderId="11" xfId="56" applyFont="1" applyFill="1" applyBorder="1" applyAlignment="1">
      <alignment horizontal="left" vertical="center" wrapText="1"/>
      <protection/>
    </xf>
    <xf numFmtId="0" fontId="1" fillId="34" borderId="10" xfId="56" applyFont="1" applyFill="1" applyBorder="1" applyAlignment="1">
      <alignment horizontal="left" vertical="center" wrapText="1"/>
      <protection/>
    </xf>
    <xf numFmtId="44" fontId="0" fillId="0" borderId="0" xfId="68" applyFont="1" applyFill="1" applyAlignment="1">
      <alignment horizontal="center" vertical="center"/>
    </xf>
    <xf numFmtId="44" fontId="0" fillId="0" borderId="11" xfId="73" applyFont="1" applyFill="1" applyBorder="1" applyAlignment="1">
      <alignment horizontal="center" vertical="center" wrapText="1"/>
    </xf>
    <xf numFmtId="44" fontId="0" fillId="0" borderId="10" xfId="73" applyFont="1" applyFill="1" applyBorder="1" applyAlignment="1">
      <alignment horizontal="center" vertical="center" wrapText="1"/>
    </xf>
    <xf numFmtId="44" fontId="0" fillId="0" borderId="0" xfId="73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44" fontId="1" fillId="34" borderId="10" xfId="68" applyFont="1" applyFill="1" applyBorder="1" applyAlignment="1">
      <alignment horizontal="left" vertical="center" wrapText="1"/>
    </xf>
    <xf numFmtId="44" fontId="1" fillId="0" borderId="10" xfId="7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29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1" fillId="0" borderId="23" xfId="56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right" vertical="center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horizontal="center" vertical="center" wrapText="1"/>
      <protection/>
    </xf>
    <xf numFmtId="0" fontId="1" fillId="0" borderId="33" xfId="56" applyFont="1" applyFill="1" applyBorder="1" applyAlignment="1">
      <alignment horizontal="center" vertical="center" wrapText="1"/>
      <protection/>
    </xf>
    <xf numFmtId="0" fontId="1" fillId="0" borderId="22" xfId="56" applyFont="1" applyFill="1" applyBorder="1" applyAlignment="1">
      <alignment horizontal="center" vertical="center" wrapText="1"/>
      <protection/>
    </xf>
    <xf numFmtId="0" fontId="1" fillId="0" borderId="34" xfId="56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left" vertical="center"/>
    </xf>
    <xf numFmtId="0" fontId="1" fillId="34" borderId="12" xfId="56" applyFont="1" applyFill="1" applyBorder="1" applyAlignment="1">
      <alignment horizontal="left" vertical="center" wrapText="1"/>
      <protection/>
    </xf>
    <xf numFmtId="0" fontId="1" fillId="34" borderId="13" xfId="56" applyFont="1" applyFill="1" applyBorder="1" applyAlignment="1">
      <alignment horizontal="left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56" applyFont="1" applyFill="1" applyBorder="1" applyAlignment="1">
      <alignment horizontal="center" vertical="center" wrapText="1"/>
      <protection/>
    </xf>
    <xf numFmtId="0" fontId="1" fillId="0" borderId="41" xfId="56" applyFont="1" applyFill="1" applyBorder="1" applyAlignment="1">
      <alignment horizontal="center" vertical="center" wrapText="1"/>
      <protection/>
    </xf>
    <xf numFmtId="0" fontId="1" fillId="0" borderId="42" xfId="56" applyFont="1" applyFill="1" applyBorder="1" applyAlignment="1">
      <alignment horizontal="center" vertical="center" wrapText="1"/>
      <protection/>
    </xf>
    <xf numFmtId="0" fontId="1" fillId="34" borderId="11" xfId="56" applyFont="1" applyFill="1" applyBorder="1" applyAlignment="1">
      <alignment horizontal="left" vertical="center" wrapText="1"/>
      <protection/>
    </xf>
    <xf numFmtId="0" fontId="1" fillId="34" borderId="10" xfId="56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5" xfId="56" applyFont="1" applyFill="1" applyBorder="1" applyAlignment="1">
      <alignment horizontal="center" vertical="center" wrapText="1"/>
      <protection/>
    </xf>
    <xf numFmtId="0" fontId="1" fillId="0" borderId="43" xfId="56" applyFont="1" applyFill="1" applyBorder="1" applyAlignment="1">
      <alignment horizontal="center" vertical="center" wrapText="1"/>
      <protection/>
    </xf>
    <xf numFmtId="0" fontId="1" fillId="0" borderId="44" xfId="56" applyFont="1" applyFill="1" applyBorder="1" applyAlignment="1">
      <alignment horizontal="center" vertical="center" wrapText="1"/>
      <protection/>
    </xf>
    <xf numFmtId="0" fontId="1" fillId="34" borderId="10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left" vertical="center"/>
      <protection/>
    </xf>
    <xf numFmtId="0" fontId="1" fillId="0" borderId="13" xfId="56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Alignment="1">
      <alignment horizontal="left" vertical="center" wrapText="1"/>
      <protection/>
    </xf>
    <xf numFmtId="0" fontId="1" fillId="0" borderId="23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right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2 2" xfId="56"/>
    <cellStyle name="Normalny 3" xfId="57"/>
    <cellStyle name="Normalny 3 2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3" xfId="73"/>
    <cellStyle name="Walutowy 4" xfId="74"/>
    <cellStyle name="Walutowy 5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56.57421875" style="7" customWidth="1"/>
    <col min="3" max="3" width="15.8515625" style="7" customWidth="1"/>
    <col min="4" max="4" width="15.140625" style="8" customWidth="1"/>
    <col min="5" max="5" width="13.28125" style="7" customWidth="1"/>
    <col min="6" max="6" width="14.8515625" style="8" customWidth="1"/>
    <col min="7" max="7" width="48.7109375" style="7" customWidth="1"/>
    <col min="8" max="10" width="19.8515625" style="54" customWidth="1"/>
    <col min="11" max="11" width="19.8515625" style="7" customWidth="1"/>
    <col min="12" max="12" width="31.8515625" style="54" customWidth="1"/>
    <col min="13" max="16384" width="9.140625" style="7" customWidth="1"/>
  </cols>
  <sheetData>
    <row r="1" spans="1:5" ht="15" customHeight="1">
      <c r="A1" s="162" t="s">
        <v>664</v>
      </c>
      <c r="E1" s="158"/>
    </row>
    <row r="3" spans="1:12" ht="51.75" customHeight="1">
      <c r="A3" s="159" t="s">
        <v>665</v>
      </c>
      <c r="B3" s="159" t="s">
        <v>666</v>
      </c>
      <c r="C3" s="159" t="s">
        <v>667</v>
      </c>
      <c r="D3" s="159" t="s">
        <v>668</v>
      </c>
      <c r="E3" s="160" t="s">
        <v>669</v>
      </c>
      <c r="F3" s="160" t="s">
        <v>670</v>
      </c>
      <c r="G3" s="160" t="s">
        <v>671</v>
      </c>
      <c r="H3" s="160" t="s">
        <v>672</v>
      </c>
      <c r="I3" s="160" t="s">
        <v>673</v>
      </c>
      <c r="J3" s="160" t="s">
        <v>713</v>
      </c>
      <c r="K3" s="160" t="s">
        <v>674</v>
      </c>
      <c r="L3" s="160" t="s">
        <v>770</v>
      </c>
    </row>
    <row r="4" spans="1:12" s="191" customFormat="1" ht="81.75" customHeight="1">
      <c r="A4" s="20">
        <v>1</v>
      </c>
      <c r="B4" s="17" t="s">
        <v>675</v>
      </c>
      <c r="C4" s="20" t="s">
        <v>676</v>
      </c>
      <c r="D4" s="188" t="s">
        <v>677</v>
      </c>
      <c r="E4" s="20">
        <v>32</v>
      </c>
      <c r="F4" s="20" t="s">
        <v>50</v>
      </c>
      <c r="G4" s="2" t="s">
        <v>714</v>
      </c>
      <c r="H4" s="20" t="s">
        <v>56</v>
      </c>
      <c r="I4" s="20" t="s">
        <v>56</v>
      </c>
      <c r="J4" s="208" t="s">
        <v>56</v>
      </c>
      <c r="K4" s="189">
        <v>17516948.72</v>
      </c>
      <c r="L4" s="190" t="s">
        <v>50</v>
      </c>
    </row>
    <row r="5" spans="1:12" s="4" customFormat="1" ht="38.25" customHeight="1">
      <c r="A5" s="20">
        <v>2</v>
      </c>
      <c r="B5" s="17" t="s">
        <v>678</v>
      </c>
      <c r="C5" s="20" t="s">
        <v>679</v>
      </c>
      <c r="D5" s="192">
        <v>250968995</v>
      </c>
      <c r="E5" s="20">
        <v>8</v>
      </c>
      <c r="F5" s="20" t="s">
        <v>50</v>
      </c>
      <c r="G5" s="20" t="s">
        <v>50</v>
      </c>
      <c r="H5" s="20" t="s">
        <v>54</v>
      </c>
      <c r="I5" s="20" t="s">
        <v>56</v>
      </c>
      <c r="J5" s="209"/>
      <c r="K5" s="190">
        <v>11655188</v>
      </c>
      <c r="L5" s="190" t="s">
        <v>50</v>
      </c>
    </row>
    <row r="6" spans="1:12" s="191" customFormat="1" ht="84" customHeight="1">
      <c r="A6" s="20">
        <v>3</v>
      </c>
      <c r="B6" s="1" t="s">
        <v>680</v>
      </c>
      <c r="C6" s="2" t="s">
        <v>681</v>
      </c>
      <c r="D6" s="20">
        <v>250958809</v>
      </c>
      <c r="E6" s="20">
        <v>11</v>
      </c>
      <c r="F6" s="20" t="s">
        <v>50</v>
      </c>
      <c r="G6" s="193" t="s">
        <v>682</v>
      </c>
      <c r="H6" s="20" t="s">
        <v>56</v>
      </c>
      <c r="I6" s="20" t="s">
        <v>56</v>
      </c>
      <c r="J6" s="209"/>
      <c r="K6" s="194">
        <v>2401851</v>
      </c>
      <c r="L6" s="194" t="s">
        <v>50</v>
      </c>
    </row>
    <row r="7" spans="1:12" s="191" customFormat="1" ht="34.5" customHeight="1">
      <c r="A7" s="20">
        <v>4</v>
      </c>
      <c r="B7" s="1" t="s">
        <v>683</v>
      </c>
      <c r="C7" s="20" t="s">
        <v>684</v>
      </c>
      <c r="D7" s="188" t="s">
        <v>685</v>
      </c>
      <c r="E7" s="20">
        <v>5</v>
      </c>
      <c r="F7" s="20" t="s">
        <v>50</v>
      </c>
      <c r="G7" s="20" t="s">
        <v>769</v>
      </c>
      <c r="H7" s="20" t="s">
        <v>56</v>
      </c>
      <c r="I7" s="20" t="s">
        <v>56</v>
      </c>
      <c r="J7" s="209"/>
      <c r="K7" s="189">
        <v>496000</v>
      </c>
      <c r="L7" s="190" t="s">
        <v>771</v>
      </c>
    </row>
    <row r="8" spans="1:12" s="191" customFormat="1" ht="34.5" customHeight="1">
      <c r="A8" s="20">
        <v>5</v>
      </c>
      <c r="B8" s="1" t="s">
        <v>686</v>
      </c>
      <c r="C8" s="20" t="s">
        <v>687</v>
      </c>
      <c r="D8" s="188" t="s">
        <v>688</v>
      </c>
      <c r="E8" s="20">
        <v>5</v>
      </c>
      <c r="F8" s="20" t="s">
        <v>50</v>
      </c>
      <c r="G8" s="20" t="s">
        <v>50</v>
      </c>
      <c r="H8" s="20" t="s">
        <v>56</v>
      </c>
      <c r="I8" s="20" t="s">
        <v>56</v>
      </c>
      <c r="J8" s="209"/>
      <c r="K8" s="189">
        <v>370000</v>
      </c>
      <c r="L8" s="193" t="s">
        <v>862</v>
      </c>
    </row>
    <row r="9" spans="1:12" s="191" customFormat="1" ht="34.5" customHeight="1">
      <c r="A9" s="20">
        <v>6</v>
      </c>
      <c r="B9" s="1" t="s">
        <v>689</v>
      </c>
      <c r="C9" s="20" t="s">
        <v>690</v>
      </c>
      <c r="D9" s="195" t="s">
        <v>691</v>
      </c>
      <c r="E9" s="20">
        <v>18</v>
      </c>
      <c r="F9" s="20" t="s">
        <v>50</v>
      </c>
      <c r="G9" s="20" t="s">
        <v>50</v>
      </c>
      <c r="H9" s="20" t="s">
        <v>54</v>
      </c>
      <c r="I9" s="20" t="s">
        <v>56</v>
      </c>
      <c r="J9" s="209"/>
      <c r="K9" s="190">
        <v>1634189.7</v>
      </c>
      <c r="L9" s="190" t="s">
        <v>50</v>
      </c>
    </row>
    <row r="10" spans="1:12" s="191" customFormat="1" ht="44.25" customHeight="1">
      <c r="A10" s="20">
        <v>7</v>
      </c>
      <c r="B10" s="1" t="s">
        <v>815</v>
      </c>
      <c r="C10" s="20" t="s">
        <v>817</v>
      </c>
      <c r="D10" s="196" t="s">
        <v>816</v>
      </c>
      <c r="E10" s="20">
        <v>33</v>
      </c>
      <c r="F10" s="20">
        <v>248</v>
      </c>
      <c r="G10" s="20" t="s">
        <v>50</v>
      </c>
      <c r="H10" s="20" t="s">
        <v>56</v>
      </c>
      <c r="I10" s="20" t="s">
        <v>56</v>
      </c>
      <c r="J10" s="209"/>
      <c r="K10" s="120">
        <v>2096247.25</v>
      </c>
      <c r="L10" s="190" t="s">
        <v>50</v>
      </c>
    </row>
    <row r="11" spans="1:12" s="191" customFormat="1" ht="34.5" customHeight="1">
      <c r="A11" s="20">
        <v>8</v>
      </c>
      <c r="B11" s="1" t="s">
        <v>692</v>
      </c>
      <c r="C11" s="20" t="s">
        <v>693</v>
      </c>
      <c r="D11" s="188" t="s">
        <v>694</v>
      </c>
      <c r="E11" s="20">
        <v>19</v>
      </c>
      <c r="F11" s="20">
        <v>119</v>
      </c>
      <c r="G11" s="2" t="s">
        <v>695</v>
      </c>
      <c r="H11" s="20" t="s">
        <v>56</v>
      </c>
      <c r="I11" s="20" t="s">
        <v>56</v>
      </c>
      <c r="J11" s="209"/>
      <c r="K11" s="189">
        <v>1223462</v>
      </c>
      <c r="L11" s="190" t="s">
        <v>50</v>
      </c>
    </row>
    <row r="12" spans="1:12" s="191" customFormat="1" ht="51.75" customHeight="1">
      <c r="A12" s="20">
        <v>9</v>
      </c>
      <c r="B12" s="1" t="s">
        <v>696</v>
      </c>
      <c r="C12" s="20" t="s">
        <v>697</v>
      </c>
      <c r="D12" s="196" t="s">
        <v>698</v>
      </c>
      <c r="E12" s="20">
        <v>32</v>
      </c>
      <c r="F12" s="20" t="s">
        <v>50</v>
      </c>
      <c r="G12" s="2" t="s">
        <v>699</v>
      </c>
      <c r="H12" s="2" t="s">
        <v>959</v>
      </c>
      <c r="I12" s="20" t="s">
        <v>56</v>
      </c>
      <c r="J12" s="209"/>
      <c r="K12" s="197">
        <v>2219211</v>
      </c>
      <c r="L12" s="49" t="s">
        <v>960</v>
      </c>
    </row>
    <row r="13" spans="1:12" s="191" customFormat="1" ht="34.5" customHeight="1">
      <c r="A13" s="20">
        <v>10</v>
      </c>
      <c r="B13" s="1" t="s">
        <v>700</v>
      </c>
      <c r="C13" s="20" t="s">
        <v>701</v>
      </c>
      <c r="D13" s="188" t="s">
        <v>702</v>
      </c>
      <c r="E13" s="20">
        <v>20</v>
      </c>
      <c r="F13" s="20"/>
      <c r="G13" s="20" t="s">
        <v>703</v>
      </c>
      <c r="H13" s="20" t="s">
        <v>56</v>
      </c>
      <c r="I13" s="20" t="s">
        <v>56</v>
      </c>
      <c r="J13" s="209"/>
      <c r="K13" s="190">
        <v>1073514</v>
      </c>
      <c r="L13" s="190" t="s">
        <v>807</v>
      </c>
    </row>
    <row r="14" spans="1:12" s="4" customFormat="1" ht="34.5" customHeight="1">
      <c r="A14" s="20">
        <v>11</v>
      </c>
      <c r="B14" s="17" t="s">
        <v>704</v>
      </c>
      <c r="C14" s="20" t="s">
        <v>705</v>
      </c>
      <c r="D14" s="188" t="s">
        <v>706</v>
      </c>
      <c r="E14" s="20">
        <v>17</v>
      </c>
      <c r="F14" s="20">
        <v>203</v>
      </c>
      <c r="G14" s="2" t="s">
        <v>830</v>
      </c>
      <c r="H14" s="20" t="s">
        <v>56</v>
      </c>
      <c r="I14" s="20" t="s">
        <v>56</v>
      </c>
      <c r="J14" s="209"/>
      <c r="K14" s="190">
        <v>1083716</v>
      </c>
      <c r="L14" s="190" t="s">
        <v>807</v>
      </c>
    </row>
    <row r="15" spans="1:12" s="4" customFormat="1" ht="34.5" customHeight="1">
      <c r="A15" s="20">
        <v>12</v>
      </c>
      <c r="B15" s="17" t="s">
        <v>828</v>
      </c>
      <c r="C15" s="20" t="s">
        <v>50</v>
      </c>
      <c r="D15" s="188" t="s">
        <v>829</v>
      </c>
      <c r="E15" s="20" t="s">
        <v>50</v>
      </c>
      <c r="F15" s="20" t="s">
        <v>50</v>
      </c>
      <c r="G15" s="2" t="s">
        <v>50</v>
      </c>
      <c r="H15" s="20" t="s">
        <v>50</v>
      </c>
      <c r="I15" s="20" t="s">
        <v>50</v>
      </c>
      <c r="J15" s="210"/>
      <c r="K15" s="190" t="s">
        <v>50</v>
      </c>
      <c r="L15" s="190" t="s">
        <v>50</v>
      </c>
    </row>
    <row r="16" ht="12.75">
      <c r="B16"/>
    </row>
    <row r="17" ht="12.75">
      <c r="B17" s="169"/>
    </row>
  </sheetData>
  <sheetProtection/>
  <mergeCells count="1">
    <mergeCell ref="J4:J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8" customWidth="1"/>
    <col min="2" max="2" width="37.8515625" style="7" customWidth="1"/>
    <col min="3" max="3" width="16.421875" style="16" customWidth="1"/>
    <col min="4" max="4" width="16.421875" style="48" customWidth="1"/>
    <col min="5" max="5" width="13.7109375" style="54" customWidth="1"/>
    <col min="6" max="6" width="22.57421875" style="80" customWidth="1"/>
    <col min="7" max="7" width="12.421875" style="7" customWidth="1"/>
    <col min="8" max="8" width="31.57421875" style="8" customWidth="1"/>
    <col min="9" max="9" width="36.8515625" style="87" customWidth="1"/>
    <col min="10" max="12" width="15.140625" style="7" customWidth="1"/>
    <col min="13" max="14" width="11.00390625" style="7" customWidth="1"/>
    <col min="15" max="15" width="11.140625" style="7" customWidth="1"/>
    <col min="16" max="16" width="12.57421875" style="7" customWidth="1"/>
    <col min="17" max="18" width="11.00390625" style="7" customWidth="1"/>
    <col min="19" max="19" width="11.28125" style="7" customWidth="1"/>
    <col min="20" max="20" width="12.00390625" style="7" customWidth="1"/>
    <col min="21" max="22" width="11.28125" style="7" customWidth="1"/>
    <col min="23" max="16384" width="9.140625" style="7" customWidth="1"/>
  </cols>
  <sheetData>
    <row r="1" spans="1:5" ht="16.5" customHeight="1">
      <c r="A1" s="37" t="s">
        <v>663</v>
      </c>
      <c r="E1" s="53"/>
    </row>
    <row r="2" spans="1:22" ht="62.25" customHeight="1">
      <c r="A2" s="212" t="s">
        <v>15</v>
      </c>
      <c r="B2" s="212" t="s">
        <v>16</v>
      </c>
      <c r="C2" s="212" t="s">
        <v>17</v>
      </c>
      <c r="D2" s="212" t="s">
        <v>18</v>
      </c>
      <c r="E2" s="212" t="s">
        <v>19</v>
      </c>
      <c r="F2" s="222" t="s">
        <v>34</v>
      </c>
      <c r="G2" s="212" t="s">
        <v>35</v>
      </c>
      <c r="H2" s="212" t="s">
        <v>2</v>
      </c>
      <c r="I2" s="220" t="s">
        <v>3</v>
      </c>
      <c r="J2" s="221" t="s">
        <v>20</v>
      </c>
      <c r="K2" s="221"/>
      <c r="L2" s="221"/>
      <c r="M2" s="212" t="s">
        <v>36</v>
      </c>
      <c r="N2" s="212"/>
      <c r="O2" s="212"/>
      <c r="P2" s="212"/>
      <c r="Q2" s="212"/>
      <c r="R2" s="212"/>
      <c r="S2" s="211" t="s">
        <v>21</v>
      </c>
      <c r="T2" s="211" t="s">
        <v>22</v>
      </c>
      <c r="U2" s="211" t="s">
        <v>23</v>
      </c>
      <c r="V2" s="211" t="s">
        <v>24</v>
      </c>
    </row>
    <row r="3" spans="1:22" ht="62.25" customHeight="1">
      <c r="A3" s="212"/>
      <c r="B3" s="212"/>
      <c r="C3" s="212"/>
      <c r="D3" s="212"/>
      <c r="E3" s="212"/>
      <c r="F3" s="222"/>
      <c r="G3" s="212"/>
      <c r="H3" s="212"/>
      <c r="I3" s="220"/>
      <c r="J3" s="68" t="s">
        <v>25</v>
      </c>
      <c r="K3" s="68" t="s">
        <v>26</v>
      </c>
      <c r="L3" s="68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  <c r="R3" s="3" t="s">
        <v>33</v>
      </c>
      <c r="S3" s="211"/>
      <c r="T3" s="211"/>
      <c r="U3" s="211"/>
      <c r="V3" s="211"/>
    </row>
    <row r="4" spans="1:22" ht="13.5" customHeight="1">
      <c r="A4" s="213" t="s">
        <v>245</v>
      </c>
      <c r="B4" s="213"/>
      <c r="C4" s="213"/>
      <c r="D4" s="213"/>
      <c r="E4" s="50"/>
      <c r="F4" s="81"/>
      <c r="G4" s="33"/>
      <c r="H4" s="63"/>
      <c r="I4" s="8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9" customFormat="1" ht="12.75">
      <c r="A5" s="2">
        <v>1</v>
      </c>
      <c r="B5" s="1" t="s">
        <v>57</v>
      </c>
      <c r="C5" s="2" t="s">
        <v>51</v>
      </c>
      <c r="D5" s="2" t="s">
        <v>52</v>
      </c>
      <c r="E5" s="2">
        <v>1960</v>
      </c>
      <c r="F5" s="47">
        <v>33256.21</v>
      </c>
      <c r="G5" s="2" t="s">
        <v>60</v>
      </c>
      <c r="H5" s="52" t="s">
        <v>62</v>
      </c>
      <c r="I5" s="1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9" customFormat="1" ht="12.75">
      <c r="A6" s="2">
        <v>2</v>
      </c>
      <c r="B6" s="1" t="s">
        <v>57</v>
      </c>
      <c r="C6" s="2" t="s">
        <v>51</v>
      </c>
      <c r="D6" s="2" t="s">
        <v>51</v>
      </c>
      <c r="E6" s="2">
        <v>1965</v>
      </c>
      <c r="F6" s="47">
        <v>63724.81</v>
      </c>
      <c r="G6" s="2" t="s">
        <v>60</v>
      </c>
      <c r="H6" s="52" t="s">
        <v>62</v>
      </c>
      <c r="I6" s="1" t="s">
        <v>65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9" customFormat="1" ht="12.75">
      <c r="A7" s="2">
        <v>3</v>
      </c>
      <c r="B7" s="1" t="s">
        <v>57</v>
      </c>
      <c r="C7" s="2" t="s">
        <v>51</v>
      </c>
      <c r="D7" s="2" t="s">
        <v>52</v>
      </c>
      <c r="E7" s="2">
        <v>1972</v>
      </c>
      <c r="F7" s="47">
        <v>54728.75</v>
      </c>
      <c r="G7" s="2" t="s">
        <v>60</v>
      </c>
      <c r="H7" s="52" t="s">
        <v>62</v>
      </c>
      <c r="I7" s="1" t="s">
        <v>64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9" customFormat="1" ht="12.75">
      <c r="A8" s="2">
        <v>4</v>
      </c>
      <c r="B8" s="1" t="s">
        <v>57</v>
      </c>
      <c r="C8" s="2" t="s">
        <v>51</v>
      </c>
      <c r="D8" s="2" t="s">
        <v>52</v>
      </c>
      <c r="E8" s="2">
        <v>2018</v>
      </c>
      <c r="F8" s="47">
        <v>335143.24</v>
      </c>
      <c r="G8" s="2" t="s">
        <v>60</v>
      </c>
      <c r="H8" s="52" t="s">
        <v>62</v>
      </c>
      <c r="I8" s="1" t="s">
        <v>79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9" customFormat="1" ht="12.75">
      <c r="A9" s="2">
        <v>5</v>
      </c>
      <c r="B9" s="1" t="s">
        <v>58</v>
      </c>
      <c r="C9" s="2" t="s">
        <v>51</v>
      </c>
      <c r="D9" s="2" t="s">
        <v>52</v>
      </c>
      <c r="E9" s="2">
        <v>1945</v>
      </c>
      <c r="F9" s="47">
        <v>255312.2</v>
      </c>
      <c r="G9" s="2" t="s">
        <v>60</v>
      </c>
      <c r="H9" s="52" t="s">
        <v>62</v>
      </c>
      <c r="I9" s="1" t="s">
        <v>68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9" customFormat="1" ht="12.75">
      <c r="A10" s="2">
        <v>6</v>
      </c>
      <c r="B10" s="1" t="s">
        <v>58</v>
      </c>
      <c r="C10" s="2" t="s">
        <v>51</v>
      </c>
      <c r="D10" s="2" t="s">
        <v>52</v>
      </c>
      <c r="E10" s="2" t="s">
        <v>182</v>
      </c>
      <c r="F10" s="47">
        <v>182740.84</v>
      </c>
      <c r="G10" s="2" t="s">
        <v>60</v>
      </c>
      <c r="H10" s="52" t="s">
        <v>62</v>
      </c>
      <c r="I10" s="1" t="s">
        <v>69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9" customFormat="1" ht="12.75">
      <c r="A11" s="2">
        <v>7</v>
      </c>
      <c r="B11" s="1" t="s">
        <v>58</v>
      </c>
      <c r="C11" s="2" t="s">
        <v>51</v>
      </c>
      <c r="D11" s="2" t="s">
        <v>52</v>
      </c>
      <c r="E11" s="2" t="s">
        <v>183</v>
      </c>
      <c r="F11" s="47">
        <v>250879.7</v>
      </c>
      <c r="G11" s="2" t="s">
        <v>60</v>
      </c>
      <c r="H11" s="52" t="s">
        <v>62</v>
      </c>
      <c r="I11" s="1" t="s">
        <v>70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9" customFormat="1" ht="12.75">
      <c r="A12" s="2">
        <v>8</v>
      </c>
      <c r="B12" s="1" t="s">
        <v>58</v>
      </c>
      <c r="C12" s="2" t="s">
        <v>51</v>
      </c>
      <c r="D12" s="2" t="s">
        <v>52</v>
      </c>
      <c r="E12" s="2">
        <v>1971</v>
      </c>
      <c r="F12" s="47">
        <v>11760.13</v>
      </c>
      <c r="G12" s="2" t="s">
        <v>60</v>
      </c>
      <c r="H12" s="52" t="s">
        <v>62</v>
      </c>
      <c r="I12" s="1" t="s">
        <v>64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9" customFormat="1" ht="12.75">
      <c r="A13" s="2">
        <v>9</v>
      </c>
      <c r="B13" s="1" t="s">
        <v>58</v>
      </c>
      <c r="C13" s="2" t="s">
        <v>51</v>
      </c>
      <c r="D13" s="2" t="s">
        <v>52</v>
      </c>
      <c r="E13" s="2">
        <v>1977</v>
      </c>
      <c r="F13" s="47">
        <v>497394.43</v>
      </c>
      <c r="G13" s="2" t="s">
        <v>60</v>
      </c>
      <c r="H13" s="52" t="s">
        <v>62</v>
      </c>
      <c r="I13" s="1" t="s">
        <v>71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9" customFormat="1" ht="12.75">
      <c r="A14" s="2">
        <v>10</v>
      </c>
      <c r="B14" s="1" t="s">
        <v>58</v>
      </c>
      <c r="C14" s="2" t="s">
        <v>51</v>
      </c>
      <c r="D14" s="2" t="s">
        <v>52</v>
      </c>
      <c r="E14" s="2" t="s">
        <v>184</v>
      </c>
      <c r="F14" s="47">
        <v>641795.42</v>
      </c>
      <c r="G14" s="2" t="s">
        <v>60</v>
      </c>
      <c r="H14" s="52" t="s">
        <v>62</v>
      </c>
      <c r="I14" s="1" t="s">
        <v>72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9" customFormat="1" ht="12.75">
      <c r="A15" s="2">
        <v>11</v>
      </c>
      <c r="B15" s="1" t="s">
        <v>58</v>
      </c>
      <c r="C15" s="2" t="s">
        <v>51</v>
      </c>
      <c r="D15" s="2" t="s">
        <v>52</v>
      </c>
      <c r="E15" s="2" t="s">
        <v>185</v>
      </c>
      <c r="F15" s="47">
        <v>712173.75</v>
      </c>
      <c r="G15" s="2" t="s">
        <v>60</v>
      </c>
      <c r="H15" s="52" t="s">
        <v>62</v>
      </c>
      <c r="I15" s="1" t="s">
        <v>73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9" customFormat="1" ht="12.75">
      <c r="A16" s="2">
        <v>12</v>
      </c>
      <c r="B16" s="1" t="s">
        <v>58</v>
      </c>
      <c r="C16" s="2" t="s">
        <v>51</v>
      </c>
      <c r="D16" s="2" t="s">
        <v>52</v>
      </c>
      <c r="E16" s="2" t="s">
        <v>186</v>
      </c>
      <c r="F16" s="47">
        <v>273871.72</v>
      </c>
      <c r="G16" s="2" t="s">
        <v>60</v>
      </c>
      <c r="H16" s="52" t="s">
        <v>62</v>
      </c>
      <c r="I16" s="1" t="s">
        <v>74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9" customFormat="1" ht="12.75">
      <c r="A17" s="2">
        <v>13</v>
      </c>
      <c r="B17" s="1" t="s">
        <v>58</v>
      </c>
      <c r="C17" s="2" t="s">
        <v>51</v>
      </c>
      <c r="D17" s="2" t="s">
        <v>52</v>
      </c>
      <c r="E17" s="2" t="s">
        <v>361</v>
      </c>
      <c r="F17" s="47">
        <v>359561.76</v>
      </c>
      <c r="G17" s="2" t="s">
        <v>60</v>
      </c>
      <c r="H17" s="52" t="s">
        <v>62</v>
      </c>
      <c r="I17" s="1" t="s">
        <v>75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9" customFormat="1" ht="12.75">
      <c r="A18" s="2">
        <v>14</v>
      </c>
      <c r="B18" s="1" t="s">
        <v>58</v>
      </c>
      <c r="C18" s="2" t="s">
        <v>51</v>
      </c>
      <c r="D18" s="2" t="s">
        <v>52</v>
      </c>
      <c r="E18" s="2" t="s">
        <v>187</v>
      </c>
      <c r="F18" s="47">
        <v>660267.35</v>
      </c>
      <c r="G18" s="2" t="s">
        <v>60</v>
      </c>
      <c r="H18" s="52" t="s">
        <v>62</v>
      </c>
      <c r="I18" s="1" t="s">
        <v>67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9" customFormat="1" ht="12.75">
      <c r="A19" s="2">
        <v>15</v>
      </c>
      <c r="B19" s="1" t="s">
        <v>58</v>
      </c>
      <c r="C19" s="2" t="s">
        <v>51</v>
      </c>
      <c r="D19" s="2" t="s">
        <v>52</v>
      </c>
      <c r="E19" s="2" t="s">
        <v>188</v>
      </c>
      <c r="F19" s="47">
        <v>433037.56</v>
      </c>
      <c r="G19" s="2" t="s">
        <v>60</v>
      </c>
      <c r="H19" s="52" t="s">
        <v>62</v>
      </c>
      <c r="I19" s="1" t="s">
        <v>66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9" customFormat="1" ht="12.75">
      <c r="A20" s="2">
        <v>16</v>
      </c>
      <c r="B20" s="1" t="s">
        <v>58</v>
      </c>
      <c r="C20" s="2" t="s">
        <v>51</v>
      </c>
      <c r="D20" s="2" t="s">
        <v>181</v>
      </c>
      <c r="E20" s="2">
        <v>2012</v>
      </c>
      <c r="F20" s="47">
        <v>388282.26</v>
      </c>
      <c r="G20" s="2" t="s">
        <v>60</v>
      </c>
      <c r="H20" s="52" t="s">
        <v>62</v>
      </c>
      <c r="I20" s="1" t="s">
        <v>76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9" customFormat="1" ht="12.75">
      <c r="A21" s="2">
        <v>17</v>
      </c>
      <c r="B21" s="1" t="s">
        <v>58</v>
      </c>
      <c r="C21" s="2" t="s">
        <v>51</v>
      </c>
      <c r="D21" s="2" t="s">
        <v>52</v>
      </c>
      <c r="E21" s="2">
        <v>2014</v>
      </c>
      <c r="F21" s="47">
        <v>361039.54</v>
      </c>
      <c r="G21" s="2" t="s">
        <v>60</v>
      </c>
      <c r="H21" s="52" t="s">
        <v>62</v>
      </c>
      <c r="I21" s="1" t="s">
        <v>80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9" customFormat="1" ht="12.75">
      <c r="A22" s="2">
        <v>18</v>
      </c>
      <c r="B22" s="1" t="s">
        <v>58</v>
      </c>
      <c r="C22" s="2" t="s">
        <v>51</v>
      </c>
      <c r="D22" s="2" t="s">
        <v>52</v>
      </c>
      <c r="E22" s="2">
        <v>2014</v>
      </c>
      <c r="F22" s="47">
        <v>684784.97</v>
      </c>
      <c r="G22" s="2" t="s">
        <v>60</v>
      </c>
      <c r="H22" s="52" t="s">
        <v>62</v>
      </c>
      <c r="I22" s="1" t="s">
        <v>64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9" customFormat="1" ht="12.75">
      <c r="A23" s="2">
        <v>19</v>
      </c>
      <c r="B23" s="1" t="s">
        <v>58</v>
      </c>
      <c r="C23" s="2" t="s">
        <v>51</v>
      </c>
      <c r="D23" s="2" t="s">
        <v>52</v>
      </c>
      <c r="E23" s="2">
        <v>2013</v>
      </c>
      <c r="F23" s="47">
        <v>1398507.75</v>
      </c>
      <c r="G23" s="2" t="s">
        <v>60</v>
      </c>
      <c r="H23" s="52" t="s">
        <v>62</v>
      </c>
      <c r="I23" s="1" t="s">
        <v>79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9" customFormat="1" ht="12.75">
      <c r="A24" s="2">
        <v>20</v>
      </c>
      <c r="B24" s="1" t="s">
        <v>59</v>
      </c>
      <c r="C24" s="2" t="s">
        <v>51</v>
      </c>
      <c r="D24" s="2" t="s">
        <v>52</v>
      </c>
      <c r="E24" s="2"/>
      <c r="F24" s="47">
        <v>10000</v>
      </c>
      <c r="G24" s="2" t="s">
        <v>60</v>
      </c>
      <c r="H24" s="52" t="s">
        <v>62</v>
      </c>
      <c r="I24" s="1" t="s">
        <v>77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9" customFormat="1" ht="12.75">
      <c r="A25" s="2">
        <v>21</v>
      </c>
      <c r="B25" s="1" t="s">
        <v>939</v>
      </c>
      <c r="C25" s="2" t="s">
        <v>51</v>
      </c>
      <c r="D25" s="2" t="s">
        <v>52</v>
      </c>
      <c r="E25" s="2">
        <v>2018</v>
      </c>
      <c r="F25" s="47">
        <v>210485.91</v>
      </c>
      <c r="G25" s="2" t="s">
        <v>60</v>
      </c>
      <c r="H25" s="52" t="s">
        <v>62</v>
      </c>
      <c r="I25" s="1" t="s">
        <v>942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9" customFormat="1" ht="12.75">
      <c r="A26" s="2">
        <v>22</v>
      </c>
      <c r="B26" s="1" t="s">
        <v>939</v>
      </c>
      <c r="C26" s="2" t="s">
        <v>51</v>
      </c>
      <c r="D26" s="2" t="s">
        <v>52</v>
      </c>
      <c r="E26" s="2">
        <v>2019</v>
      </c>
      <c r="F26" s="47">
        <v>307897.44</v>
      </c>
      <c r="G26" s="2" t="s">
        <v>60</v>
      </c>
      <c r="H26" s="52" t="s">
        <v>62</v>
      </c>
      <c r="I26" s="1" t="s">
        <v>943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9" customFormat="1" ht="12.75">
      <c r="A27" s="2">
        <v>23</v>
      </c>
      <c r="B27" s="1" t="s">
        <v>940</v>
      </c>
      <c r="C27" s="2" t="s">
        <v>51</v>
      </c>
      <c r="D27" s="2" t="s">
        <v>52</v>
      </c>
      <c r="E27" s="2">
        <v>2018</v>
      </c>
      <c r="F27" s="47">
        <v>1193866.85</v>
      </c>
      <c r="G27" s="2" t="s">
        <v>60</v>
      </c>
      <c r="H27" s="52" t="s">
        <v>62</v>
      </c>
      <c r="I27" s="1" t="s">
        <v>944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9" customFormat="1" ht="12.75">
      <c r="A28" s="2">
        <v>24</v>
      </c>
      <c r="B28" s="1" t="s">
        <v>941</v>
      </c>
      <c r="C28" s="2" t="s">
        <v>51</v>
      </c>
      <c r="D28" s="2" t="s">
        <v>52</v>
      </c>
      <c r="E28" s="2">
        <v>2018</v>
      </c>
      <c r="F28" s="47">
        <v>60819.64</v>
      </c>
      <c r="G28" s="2" t="s">
        <v>60</v>
      </c>
      <c r="H28" s="52" t="s">
        <v>62</v>
      </c>
      <c r="I28" s="1" t="s">
        <v>945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9" customFormat="1" ht="12.75">
      <c r="A29" s="2">
        <v>25</v>
      </c>
      <c r="B29" s="1" t="s">
        <v>180</v>
      </c>
      <c r="C29" s="2" t="s">
        <v>51</v>
      </c>
      <c r="D29" s="2" t="s">
        <v>52</v>
      </c>
      <c r="E29" s="2" t="s">
        <v>759</v>
      </c>
      <c r="F29" s="47">
        <v>152446.98</v>
      </c>
      <c r="G29" s="2" t="s">
        <v>60</v>
      </c>
      <c r="H29" s="52" t="s">
        <v>62</v>
      </c>
      <c r="I29" s="1" t="s">
        <v>190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9" customFormat="1" ht="38.25">
      <c r="A30" s="2">
        <v>26</v>
      </c>
      <c r="B30" s="1" t="s">
        <v>362</v>
      </c>
      <c r="C30" s="2" t="s">
        <v>51</v>
      </c>
      <c r="D30" s="2" t="s">
        <v>52</v>
      </c>
      <c r="E30" s="2">
        <v>1975</v>
      </c>
      <c r="F30" s="47">
        <f>706057.62+56782.8</f>
        <v>762840.42</v>
      </c>
      <c r="G30" s="2" t="s">
        <v>60</v>
      </c>
      <c r="H30" s="52" t="s">
        <v>62</v>
      </c>
      <c r="I30" s="1" t="s">
        <v>190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9" customFormat="1" ht="34.5" customHeight="1">
      <c r="A31" s="2">
        <v>27</v>
      </c>
      <c r="B31" s="1" t="s">
        <v>532</v>
      </c>
      <c r="C31" s="2" t="s">
        <v>51</v>
      </c>
      <c r="D31" s="2" t="s">
        <v>52</v>
      </c>
      <c r="E31" s="2">
        <v>2012</v>
      </c>
      <c r="F31" s="47">
        <v>642842.81</v>
      </c>
      <c r="G31" s="2" t="s">
        <v>60</v>
      </c>
      <c r="H31" s="52" t="s">
        <v>62</v>
      </c>
      <c r="I31" s="1" t="s">
        <v>257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9" customFormat="1" ht="34.5" customHeight="1">
      <c r="A32" s="2">
        <v>28</v>
      </c>
      <c r="B32" s="1" t="s">
        <v>756</v>
      </c>
      <c r="C32" s="2" t="s">
        <v>51</v>
      </c>
      <c r="D32" s="2" t="s">
        <v>52</v>
      </c>
      <c r="E32" s="2">
        <v>2018</v>
      </c>
      <c r="F32" s="47">
        <v>3737031.71</v>
      </c>
      <c r="G32" s="2" t="s">
        <v>60</v>
      </c>
      <c r="H32" s="52" t="s">
        <v>757</v>
      </c>
      <c r="I32" s="1" t="s">
        <v>758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9" customFormat="1" ht="34.5" customHeight="1">
      <c r="A33" s="2">
        <v>29</v>
      </c>
      <c r="B33" s="40" t="s">
        <v>364</v>
      </c>
      <c r="C33" s="41" t="s">
        <v>109</v>
      </c>
      <c r="D33" s="41" t="s">
        <v>56</v>
      </c>
      <c r="E33" s="41">
        <v>1805</v>
      </c>
      <c r="F33" s="45">
        <f>650129.93+28904.94</f>
        <v>679034.87</v>
      </c>
      <c r="G33" s="2" t="s">
        <v>60</v>
      </c>
      <c r="H33" s="58" t="s">
        <v>62</v>
      </c>
      <c r="I33" s="40" t="s">
        <v>149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9" customFormat="1" ht="34.5" customHeight="1">
      <c r="A34" s="2">
        <v>30</v>
      </c>
      <c r="B34" s="17" t="s">
        <v>148</v>
      </c>
      <c r="C34" s="41" t="s">
        <v>109</v>
      </c>
      <c r="D34" s="2" t="s">
        <v>56</v>
      </c>
      <c r="E34" s="2">
        <v>1883</v>
      </c>
      <c r="F34" s="46">
        <v>17804.32</v>
      </c>
      <c r="G34" s="2" t="s">
        <v>60</v>
      </c>
      <c r="H34" s="51" t="s">
        <v>62</v>
      </c>
      <c r="I34" s="17" t="s">
        <v>150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9" customFormat="1" ht="34.5" customHeight="1">
      <c r="A35" s="2">
        <v>31</v>
      </c>
      <c r="B35" s="17" t="s">
        <v>505</v>
      </c>
      <c r="C35" s="41" t="s">
        <v>109</v>
      </c>
      <c r="D35" s="2" t="s">
        <v>56</v>
      </c>
      <c r="E35" s="2">
        <v>1976</v>
      </c>
      <c r="F35" s="47">
        <v>1231.12</v>
      </c>
      <c r="G35" s="2" t="s">
        <v>60</v>
      </c>
      <c r="H35" s="185"/>
      <c r="I35" s="4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9" customFormat="1" ht="34.5" customHeight="1">
      <c r="A36" s="2">
        <v>32</v>
      </c>
      <c r="B36" s="17" t="s">
        <v>506</v>
      </c>
      <c r="C36" s="41" t="s">
        <v>109</v>
      </c>
      <c r="D36" s="2" t="s">
        <v>56</v>
      </c>
      <c r="E36" s="2">
        <v>1976</v>
      </c>
      <c r="F36" s="47">
        <v>2709</v>
      </c>
      <c r="G36" s="2" t="s">
        <v>60</v>
      </c>
      <c r="H36" s="185"/>
      <c r="I36" s="4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9" customFormat="1" ht="34.5" customHeight="1">
      <c r="A37" s="2">
        <v>33</v>
      </c>
      <c r="B37" s="17" t="s">
        <v>237</v>
      </c>
      <c r="C37" s="41" t="s">
        <v>109</v>
      </c>
      <c r="D37" s="2" t="s">
        <v>56</v>
      </c>
      <c r="E37" s="2">
        <v>1948</v>
      </c>
      <c r="F37" s="47">
        <v>579.26</v>
      </c>
      <c r="G37" s="2" t="s">
        <v>60</v>
      </c>
      <c r="H37" s="185"/>
      <c r="I37" s="4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9" customFormat="1" ht="34.5" customHeight="1">
      <c r="A38" s="2">
        <v>34</v>
      </c>
      <c r="B38" s="17" t="s">
        <v>236</v>
      </c>
      <c r="C38" s="41" t="s">
        <v>109</v>
      </c>
      <c r="D38" s="2" t="s">
        <v>56</v>
      </c>
      <c r="E38" s="2">
        <v>1962</v>
      </c>
      <c r="F38" s="47">
        <v>2921.04</v>
      </c>
      <c r="G38" s="2" t="s">
        <v>60</v>
      </c>
      <c r="H38" s="185"/>
      <c r="I38" s="4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9" customFormat="1" ht="34.5" customHeight="1">
      <c r="A39" s="2">
        <v>35</v>
      </c>
      <c r="B39" s="17" t="s">
        <v>507</v>
      </c>
      <c r="C39" s="41" t="s">
        <v>109</v>
      </c>
      <c r="D39" s="2" t="s">
        <v>56</v>
      </c>
      <c r="E39" s="2">
        <v>1962</v>
      </c>
      <c r="F39" s="47">
        <v>883.31</v>
      </c>
      <c r="G39" s="2" t="s">
        <v>60</v>
      </c>
      <c r="H39" s="185"/>
      <c r="I39" s="4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9" customFormat="1" ht="34.5" customHeight="1">
      <c r="A40" s="2">
        <v>36</v>
      </c>
      <c r="B40" s="17" t="s">
        <v>237</v>
      </c>
      <c r="C40" s="41" t="s">
        <v>109</v>
      </c>
      <c r="D40" s="2" t="s">
        <v>56</v>
      </c>
      <c r="E40" s="2">
        <v>1935</v>
      </c>
      <c r="F40" s="47">
        <v>596.22</v>
      </c>
      <c r="G40" s="2" t="s">
        <v>60</v>
      </c>
      <c r="H40" s="185"/>
      <c r="I40" s="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9" customFormat="1" ht="34.5" customHeight="1">
      <c r="A41" s="2">
        <v>37</v>
      </c>
      <c r="B41" s="17" t="s">
        <v>236</v>
      </c>
      <c r="C41" s="41" t="s">
        <v>109</v>
      </c>
      <c r="D41" s="2" t="s">
        <v>56</v>
      </c>
      <c r="E41" s="2">
        <v>1964</v>
      </c>
      <c r="F41" s="47">
        <v>909.83</v>
      </c>
      <c r="G41" s="2" t="s">
        <v>60</v>
      </c>
      <c r="H41" s="185"/>
      <c r="I41" s="4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9" customFormat="1" ht="12.75">
      <c r="A42" s="2">
        <v>38</v>
      </c>
      <c r="B42" s="17" t="s">
        <v>192</v>
      </c>
      <c r="C42" s="2" t="s">
        <v>51</v>
      </c>
      <c r="D42" s="2"/>
      <c r="E42" s="2"/>
      <c r="F42" s="47">
        <v>2791.1</v>
      </c>
      <c r="G42" s="2" t="s">
        <v>60</v>
      </c>
      <c r="H42" s="43"/>
      <c r="I42" s="116" t="s">
        <v>79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9" customFormat="1" ht="12.75">
      <c r="A43" s="2">
        <v>39</v>
      </c>
      <c r="B43" s="17" t="s">
        <v>192</v>
      </c>
      <c r="C43" s="2" t="s">
        <v>51</v>
      </c>
      <c r="D43" s="2"/>
      <c r="E43" s="2"/>
      <c r="F43" s="47">
        <v>2757.2</v>
      </c>
      <c r="G43" s="2" t="s">
        <v>60</v>
      </c>
      <c r="H43" s="43"/>
      <c r="I43" s="116" t="s">
        <v>68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9" customFormat="1" ht="12.75">
      <c r="A44" s="2">
        <v>40</v>
      </c>
      <c r="B44" s="17" t="s">
        <v>192</v>
      </c>
      <c r="C44" s="2" t="s">
        <v>51</v>
      </c>
      <c r="D44" s="2"/>
      <c r="E44" s="2">
        <v>1995</v>
      </c>
      <c r="F44" s="47">
        <v>5526.6</v>
      </c>
      <c r="G44" s="2" t="s">
        <v>60</v>
      </c>
      <c r="H44" s="43"/>
      <c r="I44" s="116" t="s">
        <v>73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9" customFormat="1" ht="12.75">
      <c r="A45" s="2">
        <v>41</v>
      </c>
      <c r="B45" s="17" t="s">
        <v>192</v>
      </c>
      <c r="C45" s="2" t="s">
        <v>51</v>
      </c>
      <c r="D45" s="2"/>
      <c r="E45" s="2">
        <v>1995</v>
      </c>
      <c r="F45" s="47">
        <v>3455.6</v>
      </c>
      <c r="G45" s="2" t="s">
        <v>60</v>
      </c>
      <c r="H45" s="43"/>
      <c r="I45" s="116" t="s">
        <v>65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9" customFormat="1" ht="12.75">
      <c r="A46" s="2">
        <v>42</v>
      </c>
      <c r="B46" s="17" t="s">
        <v>192</v>
      </c>
      <c r="C46" s="2" t="s">
        <v>51</v>
      </c>
      <c r="D46" s="2"/>
      <c r="E46" s="2">
        <v>1998</v>
      </c>
      <c r="F46" s="47">
        <v>3831</v>
      </c>
      <c r="G46" s="2" t="s">
        <v>60</v>
      </c>
      <c r="H46" s="43"/>
      <c r="I46" s="116" t="s">
        <v>66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9" customFormat="1" ht="12.75">
      <c r="A47" s="2">
        <v>43</v>
      </c>
      <c r="B47" s="17" t="s">
        <v>192</v>
      </c>
      <c r="C47" s="2" t="s">
        <v>51</v>
      </c>
      <c r="D47" s="2"/>
      <c r="E47" s="2">
        <v>1998</v>
      </c>
      <c r="F47" s="47">
        <v>4331</v>
      </c>
      <c r="G47" s="2" t="s">
        <v>60</v>
      </c>
      <c r="H47" s="43"/>
      <c r="I47" s="116" t="s">
        <v>76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9" customFormat="1" ht="12.75">
      <c r="A48" s="2">
        <v>44</v>
      </c>
      <c r="B48" s="17" t="s">
        <v>192</v>
      </c>
      <c r="C48" s="2" t="s">
        <v>51</v>
      </c>
      <c r="D48" s="2"/>
      <c r="E48" s="2">
        <v>1999</v>
      </c>
      <c r="F48" s="47">
        <v>4331</v>
      </c>
      <c r="G48" s="2" t="s">
        <v>60</v>
      </c>
      <c r="H48" s="43"/>
      <c r="I48" s="116" t="s">
        <v>69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9" customFormat="1" ht="12.75">
      <c r="A49" s="2">
        <v>45</v>
      </c>
      <c r="B49" s="17" t="s">
        <v>192</v>
      </c>
      <c r="C49" s="2" t="s">
        <v>51</v>
      </c>
      <c r="D49" s="2"/>
      <c r="E49" s="2">
        <v>2000</v>
      </c>
      <c r="F49" s="47">
        <v>2935.98</v>
      </c>
      <c r="G49" s="2" t="s">
        <v>60</v>
      </c>
      <c r="H49" s="43"/>
      <c r="I49" s="116" t="s">
        <v>71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9" customFormat="1" ht="12.75">
      <c r="A50" s="2">
        <v>46</v>
      </c>
      <c r="B50" s="17" t="s">
        <v>192</v>
      </c>
      <c r="C50" s="2" t="s">
        <v>51</v>
      </c>
      <c r="D50" s="2"/>
      <c r="E50" s="2">
        <v>2000</v>
      </c>
      <c r="F50" s="47">
        <v>4416</v>
      </c>
      <c r="G50" s="2" t="s">
        <v>60</v>
      </c>
      <c r="H50" s="43"/>
      <c r="I50" s="116" t="s">
        <v>67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9" customFormat="1" ht="12.75">
      <c r="A51" s="2">
        <v>47</v>
      </c>
      <c r="B51" s="17" t="s">
        <v>192</v>
      </c>
      <c r="C51" s="2" t="s">
        <v>51</v>
      </c>
      <c r="D51" s="2"/>
      <c r="E51" s="2">
        <v>2001</v>
      </c>
      <c r="F51" s="47">
        <v>4012</v>
      </c>
      <c r="G51" s="2" t="s">
        <v>60</v>
      </c>
      <c r="H51" s="43"/>
      <c r="I51" s="116" t="s">
        <v>80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9" customFormat="1" ht="12.75">
      <c r="A52" s="2">
        <v>48</v>
      </c>
      <c r="B52" s="17" t="s">
        <v>192</v>
      </c>
      <c r="C52" s="2" t="s">
        <v>51</v>
      </c>
      <c r="D52" s="2"/>
      <c r="E52" s="2">
        <v>2001</v>
      </c>
      <c r="F52" s="47">
        <v>4011.99</v>
      </c>
      <c r="G52" s="2" t="s">
        <v>60</v>
      </c>
      <c r="H52" s="43"/>
      <c r="I52" s="116" t="s">
        <v>75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9" customFormat="1" ht="12.75">
      <c r="A53" s="2">
        <v>49</v>
      </c>
      <c r="B53" s="17" t="s">
        <v>192</v>
      </c>
      <c r="C53" s="2" t="s">
        <v>51</v>
      </c>
      <c r="D53" s="2"/>
      <c r="E53" s="2">
        <v>2001</v>
      </c>
      <c r="F53" s="47">
        <v>4012</v>
      </c>
      <c r="G53" s="2" t="s">
        <v>60</v>
      </c>
      <c r="H53" s="43"/>
      <c r="I53" s="116" t="s">
        <v>81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9" customFormat="1" ht="12.75">
      <c r="A54" s="2">
        <v>50</v>
      </c>
      <c r="B54" s="17" t="s">
        <v>192</v>
      </c>
      <c r="C54" s="2" t="s">
        <v>51</v>
      </c>
      <c r="D54" s="2"/>
      <c r="E54" s="2">
        <v>2002</v>
      </c>
      <c r="F54" s="47">
        <v>4807.57</v>
      </c>
      <c r="G54" s="2" t="s">
        <v>60</v>
      </c>
      <c r="H54" s="43"/>
      <c r="I54" s="116" t="s">
        <v>72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9" customFormat="1" ht="12.75">
      <c r="A55" s="2">
        <v>51</v>
      </c>
      <c r="B55" s="17" t="s">
        <v>192</v>
      </c>
      <c r="C55" s="2" t="s">
        <v>51</v>
      </c>
      <c r="D55" s="2"/>
      <c r="E55" s="2">
        <v>2002</v>
      </c>
      <c r="F55" s="47">
        <v>7597.75</v>
      </c>
      <c r="G55" s="2" t="s">
        <v>60</v>
      </c>
      <c r="H55" s="43"/>
      <c r="I55" s="116" t="s">
        <v>65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9" customFormat="1" ht="12.75">
      <c r="A56" s="2">
        <v>52</v>
      </c>
      <c r="B56" s="17" t="s">
        <v>192</v>
      </c>
      <c r="C56" s="2" t="s">
        <v>51</v>
      </c>
      <c r="D56" s="2"/>
      <c r="E56" s="2">
        <v>2003</v>
      </c>
      <c r="F56" s="47">
        <v>4520</v>
      </c>
      <c r="G56" s="2" t="s">
        <v>60</v>
      </c>
      <c r="H56" s="43"/>
      <c r="I56" s="116" t="s">
        <v>70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9" customFormat="1" ht="12.75">
      <c r="A57" s="2">
        <v>53</v>
      </c>
      <c r="B57" s="17" t="s">
        <v>192</v>
      </c>
      <c r="C57" s="2" t="s">
        <v>51</v>
      </c>
      <c r="D57" s="2"/>
      <c r="E57" s="2">
        <v>2004</v>
      </c>
      <c r="F57" s="47">
        <v>6056.26</v>
      </c>
      <c r="G57" s="2" t="s">
        <v>60</v>
      </c>
      <c r="H57" s="43"/>
      <c r="I57" s="116" t="s">
        <v>69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9" customFormat="1" ht="12.75">
      <c r="A58" s="2">
        <v>54</v>
      </c>
      <c r="B58" s="17" t="s">
        <v>192</v>
      </c>
      <c r="C58" s="2" t="s">
        <v>51</v>
      </c>
      <c r="D58" s="2"/>
      <c r="E58" s="2">
        <v>2004</v>
      </c>
      <c r="F58" s="47">
        <v>5912.08</v>
      </c>
      <c r="G58" s="2" t="s">
        <v>60</v>
      </c>
      <c r="H58" s="43"/>
      <c r="I58" s="116" t="s">
        <v>70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9" customFormat="1" ht="12.75">
      <c r="A59" s="2">
        <v>55</v>
      </c>
      <c r="B59" s="17" t="s">
        <v>192</v>
      </c>
      <c r="C59" s="2" t="s">
        <v>51</v>
      </c>
      <c r="D59" s="2"/>
      <c r="E59" s="2">
        <v>2005</v>
      </c>
      <c r="F59" s="47">
        <v>3906.4</v>
      </c>
      <c r="G59" s="2" t="s">
        <v>60</v>
      </c>
      <c r="H59" s="43"/>
      <c r="I59" s="116" t="s">
        <v>70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9" customFormat="1" ht="12.75">
      <c r="A60" s="2">
        <v>56</v>
      </c>
      <c r="B60" s="17" t="s">
        <v>192</v>
      </c>
      <c r="C60" s="2" t="s">
        <v>51</v>
      </c>
      <c r="D60" s="2"/>
      <c r="E60" s="2">
        <v>2006</v>
      </c>
      <c r="F60" s="47">
        <v>5060</v>
      </c>
      <c r="G60" s="2" t="s">
        <v>60</v>
      </c>
      <c r="H60" s="43"/>
      <c r="I60" s="116" t="s">
        <v>72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9" customFormat="1" ht="12.75">
      <c r="A61" s="2">
        <v>57</v>
      </c>
      <c r="B61" s="17" t="s">
        <v>192</v>
      </c>
      <c r="C61" s="2" t="s">
        <v>51</v>
      </c>
      <c r="D61" s="2"/>
      <c r="E61" s="2">
        <v>2006</v>
      </c>
      <c r="F61" s="47">
        <v>6709</v>
      </c>
      <c r="G61" s="2" t="s">
        <v>60</v>
      </c>
      <c r="H61" s="43"/>
      <c r="I61" s="116" t="s">
        <v>82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9" customFormat="1" ht="12.75">
      <c r="A62" s="2">
        <v>58</v>
      </c>
      <c r="B62" s="17" t="s">
        <v>192</v>
      </c>
      <c r="C62" s="2" t="s">
        <v>51</v>
      </c>
      <c r="D62" s="2"/>
      <c r="E62" s="2">
        <v>2006</v>
      </c>
      <c r="F62" s="47">
        <v>7209</v>
      </c>
      <c r="G62" s="2" t="s">
        <v>60</v>
      </c>
      <c r="H62" s="43"/>
      <c r="I62" s="116" t="s">
        <v>83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9" customFormat="1" ht="12.75">
      <c r="A63" s="2">
        <v>59</v>
      </c>
      <c r="B63" s="17" t="s">
        <v>192</v>
      </c>
      <c r="C63" s="2" t="s">
        <v>51</v>
      </c>
      <c r="D63" s="2"/>
      <c r="E63" s="2">
        <v>2007</v>
      </c>
      <c r="F63" s="47">
        <v>2500</v>
      </c>
      <c r="G63" s="2" t="s">
        <v>60</v>
      </c>
      <c r="H63" s="43"/>
      <c r="I63" s="116" t="s">
        <v>79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9" customFormat="1" ht="12.75">
      <c r="A64" s="2">
        <v>60</v>
      </c>
      <c r="B64" s="17" t="s">
        <v>192</v>
      </c>
      <c r="C64" s="2" t="s">
        <v>51</v>
      </c>
      <c r="D64" s="2"/>
      <c r="E64" s="2">
        <v>2007</v>
      </c>
      <c r="F64" s="47">
        <v>7298.08</v>
      </c>
      <c r="G64" s="2" t="s">
        <v>60</v>
      </c>
      <c r="H64" s="43"/>
      <c r="I64" s="116" t="s">
        <v>67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9" customFormat="1" ht="12.75">
      <c r="A65" s="2">
        <v>61</v>
      </c>
      <c r="B65" s="17" t="s">
        <v>192</v>
      </c>
      <c r="C65" s="2" t="s">
        <v>51</v>
      </c>
      <c r="D65" s="2"/>
      <c r="E65" s="2">
        <v>2008</v>
      </c>
      <c r="F65" s="47">
        <v>4600</v>
      </c>
      <c r="G65" s="2" t="s">
        <v>60</v>
      </c>
      <c r="H65" s="43"/>
      <c r="I65" s="116" t="s">
        <v>65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9" customFormat="1" ht="12.75">
      <c r="A66" s="2">
        <v>62</v>
      </c>
      <c r="B66" s="17" t="s">
        <v>192</v>
      </c>
      <c r="C66" s="2" t="s">
        <v>51</v>
      </c>
      <c r="D66" s="2"/>
      <c r="E66" s="2">
        <v>2008</v>
      </c>
      <c r="F66" s="47">
        <v>6243.17</v>
      </c>
      <c r="G66" s="2" t="s">
        <v>60</v>
      </c>
      <c r="H66" s="43"/>
      <c r="I66" s="116" t="s">
        <v>72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9" customFormat="1" ht="12.75">
      <c r="A67" s="2">
        <v>63</v>
      </c>
      <c r="B67" s="17" t="s">
        <v>192</v>
      </c>
      <c r="C67" s="2" t="s">
        <v>51</v>
      </c>
      <c r="D67" s="1"/>
      <c r="E67" s="2">
        <v>2008</v>
      </c>
      <c r="F67" s="47">
        <v>5133.6</v>
      </c>
      <c r="G67" s="2" t="s">
        <v>60</v>
      </c>
      <c r="H67" s="43"/>
      <c r="I67" s="116" t="s">
        <v>67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9" customFormat="1" ht="12.75">
      <c r="A68" s="2">
        <v>64</v>
      </c>
      <c r="B68" s="17" t="s">
        <v>192</v>
      </c>
      <c r="C68" s="2" t="s">
        <v>51</v>
      </c>
      <c r="D68" s="1"/>
      <c r="E68" s="2">
        <v>2008</v>
      </c>
      <c r="F68" s="47">
        <v>6799.7</v>
      </c>
      <c r="G68" s="2" t="s">
        <v>60</v>
      </c>
      <c r="H68" s="43"/>
      <c r="I68" s="116" t="s">
        <v>72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9" customFormat="1" ht="12.75">
      <c r="A69" s="2">
        <v>65</v>
      </c>
      <c r="B69" s="17" t="s">
        <v>192</v>
      </c>
      <c r="C69" s="2" t="s">
        <v>51</v>
      </c>
      <c r="D69" s="1"/>
      <c r="E69" s="2">
        <v>2008</v>
      </c>
      <c r="F69" s="47">
        <v>6743.18</v>
      </c>
      <c r="G69" s="2" t="s">
        <v>60</v>
      </c>
      <c r="H69" s="43"/>
      <c r="I69" s="116" t="s">
        <v>84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9" customFormat="1" ht="12.75">
      <c r="A70" s="2">
        <v>66</v>
      </c>
      <c r="B70" s="17" t="s">
        <v>192</v>
      </c>
      <c r="C70" s="2" t="s">
        <v>51</v>
      </c>
      <c r="D70" s="1"/>
      <c r="E70" s="2">
        <v>2008</v>
      </c>
      <c r="F70" s="47">
        <v>5149.54</v>
      </c>
      <c r="G70" s="2" t="s">
        <v>60</v>
      </c>
      <c r="H70" s="43"/>
      <c r="I70" s="116" t="s">
        <v>85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9" customFormat="1" ht="12.75">
      <c r="A71" s="2">
        <v>67</v>
      </c>
      <c r="B71" s="17" t="s">
        <v>192</v>
      </c>
      <c r="C71" s="2" t="s">
        <v>51</v>
      </c>
      <c r="D71" s="1"/>
      <c r="E71" s="2">
        <v>2009</v>
      </c>
      <c r="F71" s="47">
        <v>3965</v>
      </c>
      <c r="G71" s="2" t="s">
        <v>60</v>
      </c>
      <c r="H71" s="43"/>
      <c r="I71" s="116" t="s">
        <v>74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9" customFormat="1" ht="12.75">
      <c r="A72" s="2">
        <v>68</v>
      </c>
      <c r="B72" s="17" t="s">
        <v>192</v>
      </c>
      <c r="C72" s="2" t="s">
        <v>51</v>
      </c>
      <c r="D72" s="1"/>
      <c r="E72" s="2">
        <v>2009</v>
      </c>
      <c r="F72" s="47">
        <v>3965</v>
      </c>
      <c r="G72" s="2" t="s">
        <v>60</v>
      </c>
      <c r="H72" s="43"/>
      <c r="I72" s="116" t="s">
        <v>85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9" customFormat="1" ht="12.75">
      <c r="A73" s="2">
        <v>69</v>
      </c>
      <c r="B73" s="17" t="s">
        <v>192</v>
      </c>
      <c r="C73" s="2" t="s">
        <v>51</v>
      </c>
      <c r="D73" s="1"/>
      <c r="E73" s="2">
        <v>2010</v>
      </c>
      <c r="F73" s="47">
        <v>3169.07</v>
      </c>
      <c r="G73" s="2" t="s">
        <v>60</v>
      </c>
      <c r="H73" s="43"/>
      <c r="I73" s="116" t="s">
        <v>72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9" customFormat="1" ht="12.75">
      <c r="A74" s="2">
        <v>70</v>
      </c>
      <c r="B74" s="17" t="s">
        <v>192</v>
      </c>
      <c r="C74" s="2" t="s">
        <v>51</v>
      </c>
      <c r="D74" s="1"/>
      <c r="E74" s="2">
        <v>2011</v>
      </c>
      <c r="F74" s="47">
        <v>5412</v>
      </c>
      <c r="G74" s="2" t="s">
        <v>60</v>
      </c>
      <c r="H74" s="43"/>
      <c r="I74" s="116" t="s">
        <v>193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9" customFormat="1" ht="12.75">
      <c r="A75" s="2">
        <v>71</v>
      </c>
      <c r="B75" s="17" t="s">
        <v>192</v>
      </c>
      <c r="C75" s="2" t="s">
        <v>51</v>
      </c>
      <c r="D75" s="1"/>
      <c r="E75" s="2">
        <v>2011</v>
      </c>
      <c r="F75" s="47">
        <v>5412</v>
      </c>
      <c r="G75" s="2" t="s">
        <v>60</v>
      </c>
      <c r="H75" s="43"/>
      <c r="I75" s="116" t="s">
        <v>194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9" customFormat="1" ht="12.75">
      <c r="A76" s="2">
        <v>72</v>
      </c>
      <c r="B76" s="17" t="s">
        <v>192</v>
      </c>
      <c r="C76" s="2" t="s">
        <v>51</v>
      </c>
      <c r="D76" s="1"/>
      <c r="E76" s="2">
        <v>2011</v>
      </c>
      <c r="F76" s="47">
        <v>5412</v>
      </c>
      <c r="G76" s="2" t="s">
        <v>60</v>
      </c>
      <c r="H76" s="43"/>
      <c r="I76" s="116" t="s">
        <v>195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9" customFormat="1" ht="12.75">
      <c r="A77" s="2">
        <v>73</v>
      </c>
      <c r="B77" s="17" t="s">
        <v>192</v>
      </c>
      <c r="C77" s="2" t="s">
        <v>51</v>
      </c>
      <c r="D77" s="1"/>
      <c r="E77" s="2">
        <v>2012</v>
      </c>
      <c r="F77" s="47">
        <v>3956.5</v>
      </c>
      <c r="G77" s="2" t="s">
        <v>60</v>
      </c>
      <c r="H77" s="43"/>
      <c r="I77" s="116" t="s">
        <v>86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9" customFormat="1" ht="12.75">
      <c r="A78" s="2">
        <v>74</v>
      </c>
      <c r="B78" s="17" t="s">
        <v>192</v>
      </c>
      <c r="C78" s="2" t="s">
        <v>51</v>
      </c>
      <c r="D78" s="1"/>
      <c r="E78" s="2">
        <v>2012</v>
      </c>
      <c r="F78" s="47">
        <v>3956.5</v>
      </c>
      <c r="G78" s="2" t="s">
        <v>60</v>
      </c>
      <c r="H78" s="43"/>
      <c r="I78" s="116" t="s">
        <v>72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9" customFormat="1" ht="12.75">
      <c r="A79" s="2">
        <v>75</v>
      </c>
      <c r="B79" s="17" t="s">
        <v>192</v>
      </c>
      <c r="C79" s="2" t="s">
        <v>51</v>
      </c>
      <c r="D79" s="1"/>
      <c r="E79" s="2">
        <v>2012</v>
      </c>
      <c r="F79" s="47">
        <v>3956.5</v>
      </c>
      <c r="G79" s="2" t="s">
        <v>60</v>
      </c>
      <c r="H79" s="43"/>
      <c r="I79" s="116" t="s">
        <v>76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9" customFormat="1" ht="12.75">
      <c r="A80" s="2">
        <v>76</v>
      </c>
      <c r="B80" s="17" t="s">
        <v>192</v>
      </c>
      <c r="C80" s="2" t="s">
        <v>51</v>
      </c>
      <c r="D80" s="1"/>
      <c r="E80" s="2">
        <v>2013</v>
      </c>
      <c r="F80" s="47">
        <v>3591.6</v>
      </c>
      <c r="G80" s="2" t="s">
        <v>60</v>
      </c>
      <c r="H80" s="43"/>
      <c r="I80" s="116" t="s">
        <v>196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9" customFormat="1" ht="12.75">
      <c r="A81" s="2">
        <v>77</v>
      </c>
      <c r="B81" s="17" t="s">
        <v>192</v>
      </c>
      <c r="C81" s="2" t="s">
        <v>51</v>
      </c>
      <c r="D81" s="1"/>
      <c r="E81" s="2">
        <v>2014</v>
      </c>
      <c r="F81" s="47">
        <v>5300</v>
      </c>
      <c r="G81" s="2" t="s">
        <v>60</v>
      </c>
      <c r="H81" s="43"/>
      <c r="I81" s="116" t="s">
        <v>80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9" customFormat="1" ht="12.75">
      <c r="A82" s="2">
        <v>78</v>
      </c>
      <c r="B82" s="17" t="s">
        <v>192</v>
      </c>
      <c r="C82" s="2" t="s">
        <v>51</v>
      </c>
      <c r="D82" s="1"/>
      <c r="E82" s="2">
        <v>2014</v>
      </c>
      <c r="F82" s="47">
        <v>3493.2</v>
      </c>
      <c r="G82" s="2" t="s">
        <v>60</v>
      </c>
      <c r="H82" s="43"/>
      <c r="I82" s="116" t="s">
        <v>434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9" customFormat="1" ht="12.75">
      <c r="A83" s="2">
        <v>79</v>
      </c>
      <c r="B83" s="17" t="s">
        <v>192</v>
      </c>
      <c r="C83" s="2" t="s">
        <v>51</v>
      </c>
      <c r="D83" s="1"/>
      <c r="E83" s="2">
        <v>2016</v>
      </c>
      <c r="F83" s="47">
        <v>3720.75</v>
      </c>
      <c r="G83" s="2" t="s">
        <v>60</v>
      </c>
      <c r="H83" s="43"/>
      <c r="I83" s="116" t="s">
        <v>71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9" customFormat="1" ht="12.75">
      <c r="A84" s="2">
        <v>80</v>
      </c>
      <c r="B84" s="17" t="s">
        <v>192</v>
      </c>
      <c r="C84" s="2" t="s">
        <v>51</v>
      </c>
      <c r="D84" s="1"/>
      <c r="E84" s="2">
        <v>2016</v>
      </c>
      <c r="F84" s="47">
        <v>3979.05</v>
      </c>
      <c r="G84" s="2" t="s">
        <v>60</v>
      </c>
      <c r="H84" s="43"/>
      <c r="I84" s="116" t="s">
        <v>75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9" customFormat="1" ht="12.75">
      <c r="A85" s="2">
        <v>81</v>
      </c>
      <c r="B85" s="17" t="s">
        <v>192</v>
      </c>
      <c r="C85" s="2" t="s">
        <v>51</v>
      </c>
      <c r="D85" s="1"/>
      <c r="E85" s="2">
        <v>2016</v>
      </c>
      <c r="F85" s="47">
        <v>7126.62</v>
      </c>
      <c r="G85" s="2" t="s">
        <v>60</v>
      </c>
      <c r="H85" s="43"/>
      <c r="I85" s="116" t="s">
        <v>435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9" customFormat="1" ht="12.75">
      <c r="A86" s="2">
        <v>82</v>
      </c>
      <c r="B86" s="17" t="s">
        <v>192</v>
      </c>
      <c r="C86" s="2" t="s">
        <v>51</v>
      </c>
      <c r="D86" s="1"/>
      <c r="E86" s="2">
        <v>2016</v>
      </c>
      <c r="F86" s="47">
        <v>7126.62</v>
      </c>
      <c r="G86" s="2" t="s">
        <v>60</v>
      </c>
      <c r="H86" s="43"/>
      <c r="I86" s="116" t="s">
        <v>435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9" customFormat="1" ht="12.75">
      <c r="A87" s="2">
        <v>83</v>
      </c>
      <c r="B87" s="17" t="s">
        <v>192</v>
      </c>
      <c r="C87" s="2" t="s">
        <v>51</v>
      </c>
      <c r="D87" s="1"/>
      <c r="E87" s="2">
        <v>2017</v>
      </c>
      <c r="F87" s="47">
        <v>8164.74</v>
      </c>
      <c r="G87" s="2" t="s">
        <v>60</v>
      </c>
      <c r="H87" s="43"/>
      <c r="I87" s="116" t="s">
        <v>76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9" customFormat="1" ht="12.75">
      <c r="A88" s="2">
        <v>84</v>
      </c>
      <c r="B88" s="17" t="s">
        <v>197</v>
      </c>
      <c r="C88" s="1"/>
      <c r="D88" s="1"/>
      <c r="E88" s="21">
        <v>2001</v>
      </c>
      <c r="F88" s="47">
        <v>84517.23</v>
      </c>
      <c r="G88" s="2" t="s">
        <v>60</v>
      </c>
      <c r="H88" s="51"/>
      <c r="I88" s="1" t="s">
        <v>65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9" customFormat="1" ht="12.75">
      <c r="A89" s="2">
        <v>85</v>
      </c>
      <c r="B89" s="17" t="s">
        <v>197</v>
      </c>
      <c r="C89" s="1"/>
      <c r="D89" s="1"/>
      <c r="E89" s="21">
        <v>2006</v>
      </c>
      <c r="F89" s="47">
        <v>28593.26</v>
      </c>
      <c r="G89" s="2" t="s">
        <v>60</v>
      </c>
      <c r="H89" s="51"/>
      <c r="I89" s="1" t="s">
        <v>72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9" customFormat="1" ht="12.75">
      <c r="A90" s="2">
        <v>86</v>
      </c>
      <c r="B90" s="17" t="s">
        <v>198</v>
      </c>
      <c r="C90" s="1"/>
      <c r="D90" s="1"/>
      <c r="E90" s="21">
        <v>2012</v>
      </c>
      <c r="F90" s="47">
        <v>351730.66</v>
      </c>
      <c r="G90" s="2" t="s">
        <v>60</v>
      </c>
      <c r="H90" s="51"/>
      <c r="I90" s="1" t="s">
        <v>191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9" customFormat="1" ht="12.75">
      <c r="A91" s="2">
        <v>87</v>
      </c>
      <c r="B91" s="17" t="s">
        <v>462</v>
      </c>
      <c r="C91" s="1"/>
      <c r="D91" s="1"/>
      <c r="E91" s="21" t="s">
        <v>217</v>
      </c>
      <c r="F91" s="47">
        <v>329099.95</v>
      </c>
      <c r="G91" s="2" t="s">
        <v>60</v>
      </c>
      <c r="H91" s="51"/>
      <c r="I91" s="1" t="s">
        <v>65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9" customFormat="1" ht="12.75">
      <c r="A92" s="2">
        <v>88</v>
      </c>
      <c r="B92" s="17" t="s">
        <v>87</v>
      </c>
      <c r="C92" s="1"/>
      <c r="D92" s="1"/>
      <c r="E92" s="21">
        <v>2006</v>
      </c>
      <c r="F92" s="47">
        <v>217306.06</v>
      </c>
      <c r="G92" s="2" t="s">
        <v>60</v>
      </c>
      <c r="H92" s="51"/>
      <c r="I92" s="1" t="s">
        <v>80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9" customFormat="1" ht="25.5">
      <c r="A93" s="2">
        <v>89</v>
      </c>
      <c r="B93" s="17" t="s">
        <v>463</v>
      </c>
      <c r="C93" s="1"/>
      <c r="D93" s="1"/>
      <c r="E93" s="21" t="s">
        <v>468</v>
      </c>
      <c r="F93" s="47">
        <v>88674.75</v>
      </c>
      <c r="G93" s="2" t="s">
        <v>60</v>
      </c>
      <c r="H93" s="51"/>
      <c r="I93" s="1" t="s">
        <v>469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9" customFormat="1" ht="12.75">
      <c r="A94" s="2">
        <v>90</v>
      </c>
      <c r="B94" s="17" t="s">
        <v>464</v>
      </c>
      <c r="C94" s="1"/>
      <c r="D94" s="1"/>
      <c r="E94" s="21" t="s">
        <v>436</v>
      </c>
      <c r="F94" s="47">
        <v>91367.95</v>
      </c>
      <c r="G94" s="2" t="s">
        <v>60</v>
      </c>
      <c r="H94" s="51"/>
      <c r="I94" s="1" t="s">
        <v>470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9" customFormat="1" ht="12.75">
      <c r="A95" s="2">
        <v>91</v>
      </c>
      <c r="B95" s="17" t="s">
        <v>760</v>
      </c>
      <c r="C95" s="1"/>
      <c r="D95" s="1"/>
      <c r="E95" s="21">
        <v>2014</v>
      </c>
      <c r="F95" s="47">
        <v>379360.42</v>
      </c>
      <c r="G95" s="2" t="s">
        <v>60</v>
      </c>
      <c r="H95" s="51"/>
      <c r="I95" s="1" t="s">
        <v>763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9" customFormat="1" ht="12.75">
      <c r="A96" s="2">
        <v>92</v>
      </c>
      <c r="B96" s="17" t="s">
        <v>465</v>
      </c>
      <c r="C96" s="1"/>
      <c r="D96" s="1"/>
      <c r="E96" s="21" t="s">
        <v>436</v>
      </c>
      <c r="F96" s="47">
        <v>143966.4</v>
      </c>
      <c r="G96" s="2" t="s">
        <v>60</v>
      </c>
      <c r="H96" s="51"/>
      <c r="I96" s="1" t="s">
        <v>471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9" customFormat="1" ht="12.75">
      <c r="A97" s="2">
        <v>93</v>
      </c>
      <c r="B97" s="17" t="s">
        <v>761</v>
      </c>
      <c r="C97" s="1"/>
      <c r="D97" s="1"/>
      <c r="E97" s="21">
        <v>2018</v>
      </c>
      <c r="F97" s="47">
        <v>1519727.83</v>
      </c>
      <c r="G97" s="2" t="s">
        <v>60</v>
      </c>
      <c r="H97" s="51" t="s">
        <v>762</v>
      </c>
      <c r="I97" s="1" t="s">
        <v>257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9" customFormat="1" ht="25.5">
      <c r="A98" s="2">
        <v>94</v>
      </c>
      <c r="B98" s="17" t="s">
        <v>199</v>
      </c>
      <c r="C98" s="1"/>
      <c r="D98" s="1"/>
      <c r="E98" s="21">
        <v>1992</v>
      </c>
      <c r="F98" s="47">
        <v>2118.66</v>
      </c>
      <c r="G98" s="2" t="s">
        <v>60</v>
      </c>
      <c r="H98" s="51"/>
      <c r="I98" s="1" t="s">
        <v>206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9" customFormat="1" ht="12.75">
      <c r="A99" s="2">
        <v>95</v>
      </c>
      <c r="B99" s="17" t="s">
        <v>200</v>
      </c>
      <c r="C99" s="1"/>
      <c r="D99" s="1"/>
      <c r="E99" s="21"/>
      <c r="F99" s="47">
        <v>18189768.64</v>
      </c>
      <c r="G99" s="2" t="s">
        <v>60</v>
      </c>
      <c r="H99" s="51"/>
      <c r="I99" s="1" t="s">
        <v>92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9" customFormat="1" ht="12.75">
      <c r="A100" s="2">
        <v>96</v>
      </c>
      <c r="B100" s="17" t="s">
        <v>201</v>
      </c>
      <c r="C100" s="1"/>
      <c r="D100" s="1"/>
      <c r="E100" s="21"/>
      <c r="F100" s="47">
        <v>764232.77</v>
      </c>
      <c r="G100" s="2" t="s">
        <v>60</v>
      </c>
      <c r="H100" s="51"/>
      <c r="I100" s="1" t="s">
        <v>92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9" customFormat="1" ht="12.75">
      <c r="A101" s="2">
        <v>97</v>
      </c>
      <c r="B101" s="17" t="s">
        <v>202</v>
      </c>
      <c r="C101" s="1"/>
      <c r="D101" s="1"/>
      <c r="E101" s="21">
        <v>1995</v>
      </c>
      <c r="F101" s="47">
        <v>90175.17</v>
      </c>
      <c r="G101" s="2" t="s">
        <v>60</v>
      </c>
      <c r="H101" s="51"/>
      <c r="I101" s="1" t="s">
        <v>65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9" customFormat="1" ht="12.75">
      <c r="A102" s="2">
        <v>98</v>
      </c>
      <c r="B102" s="17" t="s">
        <v>764</v>
      </c>
      <c r="C102" s="1"/>
      <c r="D102" s="1"/>
      <c r="E102" s="21"/>
      <c r="F102" s="47">
        <v>14482237.66</v>
      </c>
      <c r="G102" s="2" t="s">
        <v>60</v>
      </c>
      <c r="H102" s="51"/>
      <c r="I102" s="1" t="s">
        <v>92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9" customFormat="1" ht="12.75">
      <c r="A103" s="2">
        <v>99</v>
      </c>
      <c r="B103" s="17" t="s">
        <v>88</v>
      </c>
      <c r="C103" s="1"/>
      <c r="D103" s="1"/>
      <c r="E103" s="21"/>
      <c r="F103" s="47">
        <v>2616396.63</v>
      </c>
      <c r="G103" s="2" t="s">
        <v>60</v>
      </c>
      <c r="H103" s="51"/>
      <c r="I103" s="1" t="s">
        <v>92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9" customFormat="1" ht="12.75">
      <c r="A104" s="2">
        <v>100</v>
      </c>
      <c r="B104" s="17" t="s">
        <v>89</v>
      </c>
      <c r="C104" s="1"/>
      <c r="D104" s="1"/>
      <c r="E104" s="21" t="s">
        <v>203</v>
      </c>
      <c r="F104" s="47">
        <v>103785.84</v>
      </c>
      <c r="G104" s="2" t="s">
        <v>60</v>
      </c>
      <c r="H104" s="51"/>
      <c r="I104" s="1" t="s">
        <v>207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9" customFormat="1" ht="25.5">
      <c r="A105" s="2">
        <v>101</v>
      </c>
      <c r="B105" s="17" t="s">
        <v>466</v>
      </c>
      <c r="C105" s="1"/>
      <c r="D105" s="1"/>
      <c r="E105" s="21" t="s">
        <v>204</v>
      </c>
      <c r="F105" s="47">
        <v>526440.47</v>
      </c>
      <c r="G105" s="2" t="s">
        <v>60</v>
      </c>
      <c r="H105" s="51"/>
      <c r="I105" s="1" t="s">
        <v>208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9" customFormat="1" ht="12.75">
      <c r="A106" s="2">
        <v>102</v>
      </c>
      <c r="B106" s="17" t="s">
        <v>946</v>
      </c>
      <c r="C106" s="1"/>
      <c r="D106" s="1"/>
      <c r="E106" s="21">
        <v>2018</v>
      </c>
      <c r="F106" s="47">
        <v>25055.84</v>
      </c>
      <c r="G106" s="2" t="s">
        <v>60</v>
      </c>
      <c r="H106" s="51"/>
      <c r="I106" s="1" t="s">
        <v>71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9" customFormat="1" ht="15" customHeight="1">
      <c r="A107" s="2">
        <v>103</v>
      </c>
      <c r="B107" s="17" t="s">
        <v>90</v>
      </c>
      <c r="C107" s="1"/>
      <c r="D107" s="1"/>
      <c r="E107" s="2" t="s">
        <v>189</v>
      </c>
      <c r="F107" s="47">
        <v>20000</v>
      </c>
      <c r="G107" s="2" t="s">
        <v>60</v>
      </c>
      <c r="H107" s="51"/>
      <c r="I107" s="1" t="s">
        <v>73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9" customFormat="1" ht="25.5">
      <c r="A108" s="2">
        <v>104</v>
      </c>
      <c r="B108" s="17" t="s">
        <v>467</v>
      </c>
      <c r="C108" s="1"/>
      <c r="D108" s="1"/>
      <c r="E108" s="21" t="s">
        <v>205</v>
      </c>
      <c r="F108" s="47">
        <v>302691.95</v>
      </c>
      <c r="G108" s="2" t="s">
        <v>60</v>
      </c>
      <c r="H108" s="51"/>
      <c r="I108" s="1" t="s">
        <v>472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9" customFormat="1" ht="25.5">
      <c r="A109" s="2">
        <v>105</v>
      </c>
      <c r="B109" s="17" t="s">
        <v>467</v>
      </c>
      <c r="C109" s="1"/>
      <c r="D109" s="1"/>
      <c r="E109" s="21" t="s">
        <v>205</v>
      </c>
      <c r="F109" s="47">
        <v>100684.58</v>
      </c>
      <c r="G109" s="2" t="s">
        <v>60</v>
      </c>
      <c r="H109" s="51"/>
      <c r="I109" s="1" t="s">
        <v>473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9" customFormat="1" ht="28.5" customHeight="1">
      <c r="A110" s="2">
        <v>106</v>
      </c>
      <c r="B110" s="17" t="s">
        <v>765</v>
      </c>
      <c r="C110" s="2" t="s">
        <v>51</v>
      </c>
      <c r="D110" s="2" t="s">
        <v>52</v>
      </c>
      <c r="E110" s="21" t="s">
        <v>205</v>
      </c>
      <c r="F110" s="47">
        <v>431900.77</v>
      </c>
      <c r="G110" s="2" t="s">
        <v>60</v>
      </c>
      <c r="H110" s="51"/>
      <c r="I110" s="1" t="s">
        <v>766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9" customFormat="1" ht="28.5" customHeight="1">
      <c r="A111" s="2">
        <v>107</v>
      </c>
      <c r="B111" s="1" t="s">
        <v>948</v>
      </c>
      <c r="C111" s="2"/>
      <c r="D111" s="2"/>
      <c r="E111" s="21"/>
      <c r="F111" s="47">
        <v>23310</v>
      </c>
      <c r="G111" s="2" t="s">
        <v>60</v>
      </c>
      <c r="H111" s="51"/>
      <c r="I111" s="1" t="s">
        <v>947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9" customFormat="1" ht="25.5">
      <c r="A112" s="2">
        <v>108</v>
      </c>
      <c r="B112" s="17" t="s">
        <v>91</v>
      </c>
      <c r="C112" s="2"/>
      <c r="D112" s="1"/>
      <c r="E112" s="21" t="s">
        <v>205</v>
      </c>
      <c r="F112" s="47">
        <v>505095.62</v>
      </c>
      <c r="G112" s="2" t="s">
        <v>60</v>
      </c>
      <c r="H112" s="51"/>
      <c r="I112" s="1" t="s">
        <v>209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9" customFormat="1" ht="12.75" customHeight="1">
      <c r="A113" s="217" t="s">
        <v>6</v>
      </c>
      <c r="B113" s="218"/>
      <c r="C113" s="218"/>
      <c r="D113" s="218"/>
      <c r="E113" s="219"/>
      <c r="F113" s="60">
        <f>SUM(F5:F112)</f>
        <v>57025766.180000015</v>
      </c>
      <c r="G113" s="14"/>
      <c r="H113" s="43"/>
      <c r="I113" s="89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 customHeight="1">
      <c r="A114" s="213" t="s">
        <v>38</v>
      </c>
      <c r="B114" s="213"/>
      <c r="C114" s="213"/>
      <c r="D114" s="213"/>
      <c r="E114" s="213"/>
      <c r="F114" s="213"/>
      <c r="G114" s="65"/>
      <c r="H114" s="63"/>
      <c r="I114" s="88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9" customFormat="1" ht="12.75">
      <c r="A115" s="2">
        <v>1</v>
      </c>
      <c r="B115" s="57" t="s">
        <v>97</v>
      </c>
      <c r="C115" s="41" t="s">
        <v>109</v>
      </c>
      <c r="D115" s="14"/>
      <c r="E115" s="57"/>
      <c r="F115" s="61">
        <v>9931.62</v>
      </c>
      <c r="G115" s="2" t="s">
        <v>60</v>
      </c>
      <c r="H115" s="58" t="s">
        <v>215</v>
      </c>
      <c r="I115" s="57" t="s">
        <v>247</v>
      </c>
      <c r="J115" s="14"/>
      <c r="K115" s="14"/>
      <c r="L115" s="14"/>
      <c r="M115" s="41"/>
      <c r="N115" s="41"/>
      <c r="O115" s="41"/>
      <c r="P115" s="41"/>
      <c r="Q115" s="41"/>
      <c r="R115" s="41"/>
      <c r="S115" s="14"/>
      <c r="T115" s="14"/>
      <c r="U115" s="14"/>
      <c r="V115" s="14"/>
    </row>
    <row r="116" spans="1:22" s="9" customFormat="1" ht="12.75">
      <c r="A116" s="2">
        <v>2</v>
      </c>
      <c r="B116" s="1" t="s">
        <v>98</v>
      </c>
      <c r="C116" s="41" t="s">
        <v>109</v>
      </c>
      <c r="D116" s="14"/>
      <c r="E116" s="57"/>
      <c r="F116" s="47">
        <v>286577</v>
      </c>
      <c r="G116" s="2" t="s">
        <v>60</v>
      </c>
      <c r="H116" s="51" t="s">
        <v>111</v>
      </c>
      <c r="I116" s="1" t="s">
        <v>110</v>
      </c>
      <c r="J116" s="14"/>
      <c r="K116" s="14"/>
      <c r="L116" s="14"/>
      <c r="M116" s="41"/>
      <c r="N116" s="41"/>
      <c r="O116" s="41"/>
      <c r="P116" s="41"/>
      <c r="Q116" s="41"/>
      <c r="R116" s="41"/>
      <c r="S116" s="14"/>
      <c r="T116" s="14"/>
      <c r="U116" s="14"/>
      <c r="V116" s="14"/>
    </row>
    <row r="117" spans="1:22" s="9" customFormat="1" ht="12.75">
      <c r="A117" s="2">
        <v>3</v>
      </c>
      <c r="B117" s="1" t="s">
        <v>98</v>
      </c>
      <c r="C117" s="41" t="s">
        <v>109</v>
      </c>
      <c r="D117" s="14"/>
      <c r="E117" s="57"/>
      <c r="F117" s="47">
        <f>273445+187000.66</f>
        <v>460445.66000000003</v>
      </c>
      <c r="G117" s="2" t="s">
        <v>60</v>
      </c>
      <c r="H117" s="51" t="s">
        <v>111</v>
      </c>
      <c r="I117" s="1" t="s">
        <v>112</v>
      </c>
      <c r="J117" s="14"/>
      <c r="K117" s="14"/>
      <c r="L117" s="14"/>
      <c r="M117" s="41"/>
      <c r="N117" s="41"/>
      <c r="O117" s="41"/>
      <c r="P117" s="41"/>
      <c r="Q117" s="41"/>
      <c r="R117" s="41"/>
      <c r="S117" s="14"/>
      <c r="T117" s="14"/>
      <c r="U117" s="14"/>
      <c r="V117" s="14"/>
    </row>
    <row r="118" spans="1:22" s="9" customFormat="1" ht="12.75">
      <c r="A118" s="2">
        <v>4</v>
      </c>
      <c r="B118" s="1" t="s">
        <v>99</v>
      </c>
      <c r="C118" s="41" t="s">
        <v>109</v>
      </c>
      <c r="D118" s="14"/>
      <c r="E118" s="57"/>
      <c r="F118" s="47">
        <v>56720.23</v>
      </c>
      <c r="G118" s="2" t="s">
        <v>60</v>
      </c>
      <c r="H118" s="51"/>
      <c r="I118" s="1" t="s">
        <v>248</v>
      </c>
      <c r="J118" s="14"/>
      <c r="K118" s="14"/>
      <c r="L118" s="14"/>
      <c r="M118" s="41"/>
      <c r="N118" s="41"/>
      <c r="O118" s="41"/>
      <c r="P118" s="41"/>
      <c r="Q118" s="41"/>
      <c r="R118" s="41"/>
      <c r="S118" s="14"/>
      <c r="T118" s="14"/>
      <c r="U118" s="14"/>
      <c r="V118" s="14"/>
    </row>
    <row r="119" spans="1:22" s="9" customFormat="1" ht="12.75">
      <c r="A119" s="2">
        <v>5</v>
      </c>
      <c r="B119" s="1" t="s">
        <v>100</v>
      </c>
      <c r="C119" s="41" t="s">
        <v>109</v>
      </c>
      <c r="D119" s="14"/>
      <c r="E119" s="57"/>
      <c r="F119" s="47">
        <v>18964.24</v>
      </c>
      <c r="G119" s="2" t="s">
        <v>60</v>
      </c>
      <c r="H119" s="51"/>
      <c r="I119" s="1" t="s">
        <v>113</v>
      </c>
      <c r="J119" s="14"/>
      <c r="K119" s="14"/>
      <c r="L119" s="14"/>
      <c r="M119" s="41"/>
      <c r="N119" s="41"/>
      <c r="O119" s="41"/>
      <c r="P119" s="41"/>
      <c r="Q119" s="41"/>
      <c r="R119" s="41"/>
      <c r="S119" s="14"/>
      <c r="T119" s="14"/>
      <c r="U119" s="14"/>
      <c r="V119" s="14"/>
    </row>
    <row r="120" spans="1:22" s="9" customFormat="1" ht="12.75">
      <c r="A120" s="2">
        <v>6</v>
      </c>
      <c r="B120" s="1" t="s">
        <v>100</v>
      </c>
      <c r="C120" s="41" t="s">
        <v>109</v>
      </c>
      <c r="D120" s="14"/>
      <c r="E120" s="57"/>
      <c r="F120" s="47">
        <v>59853.63</v>
      </c>
      <c r="G120" s="2" t="s">
        <v>60</v>
      </c>
      <c r="H120" s="51"/>
      <c r="I120" s="1" t="s">
        <v>249</v>
      </c>
      <c r="J120" s="14"/>
      <c r="K120" s="14"/>
      <c r="L120" s="14"/>
      <c r="M120" s="41"/>
      <c r="N120" s="41"/>
      <c r="O120" s="41"/>
      <c r="P120" s="41"/>
      <c r="Q120" s="41"/>
      <c r="R120" s="41"/>
      <c r="S120" s="14"/>
      <c r="T120" s="14"/>
      <c r="U120" s="14"/>
      <c r="V120" s="14"/>
    </row>
    <row r="121" spans="1:22" s="9" customFormat="1" ht="12.75">
      <c r="A121" s="2">
        <v>7</v>
      </c>
      <c r="B121" s="1" t="s">
        <v>100</v>
      </c>
      <c r="C121" s="41" t="s">
        <v>109</v>
      </c>
      <c r="D121" s="14"/>
      <c r="E121" s="57"/>
      <c r="F121" s="47">
        <v>14646.57</v>
      </c>
      <c r="G121" s="2" t="s">
        <v>60</v>
      </c>
      <c r="H121" s="51"/>
      <c r="I121" s="1" t="s">
        <v>114</v>
      </c>
      <c r="J121" s="14"/>
      <c r="K121" s="14"/>
      <c r="L121" s="14"/>
      <c r="M121" s="41"/>
      <c r="N121" s="41"/>
      <c r="O121" s="41"/>
      <c r="P121" s="41"/>
      <c r="Q121" s="41"/>
      <c r="R121" s="41"/>
      <c r="S121" s="14"/>
      <c r="T121" s="14"/>
      <c r="U121" s="14"/>
      <c r="V121" s="14"/>
    </row>
    <row r="122" spans="1:22" s="9" customFormat="1" ht="12.75">
      <c r="A122" s="2">
        <v>8</v>
      </c>
      <c r="B122" s="1" t="s">
        <v>100</v>
      </c>
      <c r="C122" s="41" t="s">
        <v>109</v>
      </c>
      <c r="D122" s="14"/>
      <c r="E122" s="57"/>
      <c r="F122" s="47">
        <v>51316.1</v>
      </c>
      <c r="G122" s="2" t="s">
        <v>60</v>
      </c>
      <c r="H122" s="51"/>
      <c r="I122" s="1" t="s">
        <v>247</v>
      </c>
      <c r="J122" s="14"/>
      <c r="K122" s="14"/>
      <c r="L122" s="14"/>
      <c r="M122" s="41"/>
      <c r="N122" s="41"/>
      <c r="O122" s="41"/>
      <c r="P122" s="41"/>
      <c r="Q122" s="41"/>
      <c r="R122" s="41"/>
      <c r="S122" s="14"/>
      <c r="T122" s="14"/>
      <c r="U122" s="14"/>
      <c r="V122" s="14"/>
    </row>
    <row r="123" spans="1:22" s="9" customFormat="1" ht="12.75">
      <c r="A123" s="2">
        <v>9</v>
      </c>
      <c r="B123" s="1" t="s">
        <v>100</v>
      </c>
      <c r="C123" s="41" t="s">
        <v>109</v>
      </c>
      <c r="D123" s="14"/>
      <c r="E123" s="57"/>
      <c r="F123" s="47">
        <v>45615.57</v>
      </c>
      <c r="G123" s="2" t="s">
        <v>60</v>
      </c>
      <c r="H123" s="51"/>
      <c r="I123" s="1" t="s">
        <v>115</v>
      </c>
      <c r="J123" s="14"/>
      <c r="K123" s="14"/>
      <c r="L123" s="14"/>
      <c r="M123" s="41"/>
      <c r="N123" s="41"/>
      <c r="O123" s="41"/>
      <c r="P123" s="41"/>
      <c r="Q123" s="41"/>
      <c r="R123" s="41"/>
      <c r="S123" s="14"/>
      <c r="T123" s="14"/>
      <c r="U123" s="14"/>
      <c r="V123" s="14"/>
    </row>
    <row r="124" spans="1:22" s="9" customFormat="1" ht="12.75">
      <c r="A124" s="2">
        <v>10</v>
      </c>
      <c r="B124" s="1" t="s">
        <v>100</v>
      </c>
      <c r="C124" s="41" t="s">
        <v>109</v>
      </c>
      <c r="D124" s="14"/>
      <c r="E124" s="57"/>
      <c r="F124" s="47">
        <v>76507.92</v>
      </c>
      <c r="G124" s="2" t="s">
        <v>60</v>
      </c>
      <c r="H124" s="51"/>
      <c r="I124" s="1" t="s">
        <v>248</v>
      </c>
      <c r="J124" s="14"/>
      <c r="K124" s="14"/>
      <c r="L124" s="14"/>
      <c r="M124" s="41"/>
      <c r="N124" s="41"/>
      <c r="O124" s="41"/>
      <c r="P124" s="41"/>
      <c r="Q124" s="41"/>
      <c r="R124" s="41"/>
      <c r="S124" s="14"/>
      <c r="T124" s="14"/>
      <c r="U124" s="14"/>
      <c r="V124" s="14"/>
    </row>
    <row r="125" spans="1:22" s="9" customFormat="1" ht="38.25">
      <c r="A125" s="2">
        <v>11</v>
      </c>
      <c r="B125" s="1" t="s">
        <v>101</v>
      </c>
      <c r="C125" s="41" t="s">
        <v>109</v>
      </c>
      <c r="D125" s="14"/>
      <c r="E125" s="57"/>
      <c r="F125" s="47">
        <v>568697.28</v>
      </c>
      <c r="G125" s="2" t="s">
        <v>60</v>
      </c>
      <c r="H125" s="51" t="s">
        <v>116</v>
      </c>
      <c r="I125" s="1" t="s">
        <v>250</v>
      </c>
      <c r="J125" s="14"/>
      <c r="K125" s="14"/>
      <c r="L125" s="14"/>
      <c r="M125" s="41"/>
      <c r="N125" s="41"/>
      <c r="O125" s="41"/>
      <c r="P125" s="41"/>
      <c r="Q125" s="41"/>
      <c r="R125" s="41"/>
      <c r="S125" s="14"/>
      <c r="T125" s="14"/>
      <c r="U125" s="14"/>
      <c r="V125" s="14"/>
    </row>
    <row r="126" spans="1:22" s="9" customFormat="1" ht="38.25">
      <c r="A126" s="2">
        <v>12</v>
      </c>
      <c r="B126" s="1" t="s">
        <v>102</v>
      </c>
      <c r="C126" s="41" t="s">
        <v>109</v>
      </c>
      <c r="D126" s="14"/>
      <c r="E126" s="57"/>
      <c r="F126" s="47">
        <v>186114.66</v>
      </c>
      <c r="G126" s="2" t="s">
        <v>60</v>
      </c>
      <c r="H126" s="51" t="s">
        <v>116</v>
      </c>
      <c r="I126" s="1" t="s">
        <v>250</v>
      </c>
      <c r="J126" s="14"/>
      <c r="K126" s="14"/>
      <c r="L126" s="14"/>
      <c r="M126" s="41"/>
      <c r="N126" s="41"/>
      <c r="O126" s="41"/>
      <c r="P126" s="41"/>
      <c r="Q126" s="41"/>
      <c r="R126" s="41"/>
      <c r="S126" s="14"/>
      <c r="T126" s="14"/>
      <c r="U126" s="14"/>
      <c r="V126" s="14"/>
    </row>
    <row r="127" spans="1:22" s="9" customFormat="1" ht="38.25">
      <c r="A127" s="2">
        <v>13</v>
      </c>
      <c r="B127" s="1" t="s">
        <v>101</v>
      </c>
      <c r="C127" s="41" t="s">
        <v>109</v>
      </c>
      <c r="D127" s="14"/>
      <c r="E127" s="57"/>
      <c r="F127" s="47">
        <v>485807.95</v>
      </c>
      <c r="G127" s="2" t="s">
        <v>60</v>
      </c>
      <c r="H127" s="51" t="s">
        <v>116</v>
      </c>
      <c r="I127" s="1" t="s">
        <v>251</v>
      </c>
      <c r="J127" s="14"/>
      <c r="K127" s="14"/>
      <c r="L127" s="14"/>
      <c r="M127" s="41"/>
      <c r="N127" s="41"/>
      <c r="O127" s="2"/>
      <c r="P127" s="41"/>
      <c r="Q127" s="2"/>
      <c r="R127" s="41"/>
      <c r="S127" s="14"/>
      <c r="T127" s="14"/>
      <c r="U127" s="14"/>
      <c r="V127" s="14"/>
    </row>
    <row r="128" spans="1:22" s="9" customFormat="1" ht="38.25">
      <c r="A128" s="2">
        <v>14</v>
      </c>
      <c r="B128" s="1" t="s">
        <v>102</v>
      </c>
      <c r="C128" s="41" t="s">
        <v>109</v>
      </c>
      <c r="D128" s="14"/>
      <c r="E128" s="57"/>
      <c r="F128" s="47">
        <v>140156.03</v>
      </c>
      <c r="G128" s="2" t="s">
        <v>60</v>
      </c>
      <c r="H128" s="51" t="s">
        <v>116</v>
      </c>
      <c r="I128" s="1" t="s">
        <v>251</v>
      </c>
      <c r="J128" s="14"/>
      <c r="K128" s="14"/>
      <c r="L128" s="14"/>
      <c r="M128" s="41"/>
      <c r="N128" s="41"/>
      <c r="O128" s="2"/>
      <c r="P128" s="41"/>
      <c r="Q128" s="2"/>
      <c r="R128" s="41"/>
      <c r="S128" s="14"/>
      <c r="T128" s="14"/>
      <c r="U128" s="14"/>
      <c r="V128" s="14"/>
    </row>
    <row r="129" spans="1:22" s="9" customFormat="1" ht="38.25">
      <c r="A129" s="2">
        <v>15</v>
      </c>
      <c r="B129" s="1" t="s">
        <v>102</v>
      </c>
      <c r="C129" s="41" t="s">
        <v>109</v>
      </c>
      <c r="D129" s="14"/>
      <c r="E129" s="57"/>
      <c r="F129" s="47">
        <v>296532.6</v>
      </c>
      <c r="G129" s="2" t="s">
        <v>60</v>
      </c>
      <c r="H129" s="51" t="s">
        <v>116</v>
      </c>
      <c r="I129" s="1" t="s">
        <v>252</v>
      </c>
      <c r="J129" s="14"/>
      <c r="K129" s="14"/>
      <c r="L129" s="14"/>
      <c r="M129" s="41"/>
      <c r="N129" s="41"/>
      <c r="O129" s="2"/>
      <c r="P129" s="41"/>
      <c r="Q129" s="2"/>
      <c r="R129" s="41"/>
      <c r="S129" s="14"/>
      <c r="T129" s="14"/>
      <c r="U129" s="14"/>
      <c r="V129" s="14"/>
    </row>
    <row r="130" spans="1:22" s="9" customFormat="1" ht="38.25">
      <c r="A130" s="2">
        <v>16</v>
      </c>
      <c r="B130" s="1" t="s">
        <v>102</v>
      </c>
      <c r="C130" s="41" t="s">
        <v>109</v>
      </c>
      <c r="D130" s="14"/>
      <c r="E130" s="57"/>
      <c r="F130" s="47">
        <v>355160.93</v>
      </c>
      <c r="G130" s="2" t="s">
        <v>60</v>
      </c>
      <c r="H130" s="51" t="s">
        <v>216</v>
      </c>
      <c r="I130" s="1" t="s">
        <v>253</v>
      </c>
      <c r="J130" s="14"/>
      <c r="K130" s="14"/>
      <c r="L130" s="14"/>
      <c r="M130" s="2"/>
      <c r="N130" s="41"/>
      <c r="O130" s="64"/>
      <c r="P130" s="41"/>
      <c r="Q130" s="64"/>
      <c r="R130" s="41"/>
      <c r="S130" s="14"/>
      <c r="T130" s="14"/>
      <c r="U130" s="14"/>
      <c r="V130" s="14"/>
    </row>
    <row r="131" spans="1:22" s="9" customFormat="1" ht="12.75">
      <c r="A131" s="2">
        <v>17</v>
      </c>
      <c r="B131" s="1" t="s">
        <v>103</v>
      </c>
      <c r="C131" s="41" t="s">
        <v>109</v>
      </c>
      <c r="D131" s="14"/>
      <c r="E131" s="57"/>
      <c r="F131" s="47">
        <v>12950</v>
      </c>
      <c r="G131" s="2" t="s">
        <v>60</v>
      </c>
      <c r="H131" s="51"/>
      <c r="I131" s="1" t="s">
        <v>254</v>
      </c>
      <c r="J131" s="14"/>
      <c r="K131" s="14"/>
      <c r="L131" s="14"/>
      <c r="M131" s="2"/>
      <c r="N131" s="41"/>
      <c r="O131" s="64"/>
      <c r="P131" s="41"/>
      <c r="Q131" s="64"/>
      <c r="R131" s="41"/>
      <c r="S131" s="14"/>
      <c r="T131" s="14"/>
      <c r="U131" s="14"/>
      <c r="V131" s="14"/>
    </row>
    <row r="132" spans="1:22" s="9" customFormat="1" ht="28.5" customHeight="1">
      <c r="A132" s="2">
        <v>18</v>
      </c>
      <c r="B132" s="1" t="s">
        <v>214</v>
      </c>
      <c r="C132" s="41" t="s">
        <v>109</v>
      </c>
      <c r="D132" s="14"/>
      <c r="E132" s="57"/>
      <c r="F132" s="47">
        <v>15470</v>
      </c>
      <c r="G132" s="2" t="s">
        <v>60</v>
      </c>
      <c r="H132" s="51"/>
      <c r="I132" s="1" t="s">
        <v>255</v>
      </c>
      <c r="J132" s="14"/>
      <c r="K132" s="14"/>
      <c r="L132" s="14"/>
      <c r="M132" s="2"/>
      <c r="N132" s="41"/>
      <c r="O132" s="64"/>
      <c r="P132" s="41"/>
      <c r="Q132" s="64"/>
      <c r="R132" s="41"/>
      <c r="S132" s="14"/>
      <c r="T132" s="14"/>
      <c r="U132" s="14"/>
      <c r="V132" s="14"/>
    </row>
    <row r="133" spans="1:22" s="9" customFormat="1" ht="12.75">
      <c r="A133" s="2">
        <v>19</v>
      </c>
      <c r="B133" s="1" t="s">
        <v>104</v>
      </c>
      <c r="C133" s="41" t="s">
        <v>109</v>
      </c>
      <c r="D133" s="14"/>
      <c r="E133" s="57"/>
      <c r="F133" s="47">
        <v>1016.73</v>
      </c>
      <c r="G133" s="2" t="s">
        <v>60</v>
      </c>
      <c r="H133" s="51"/>
      <c r="I133" s="1" t="s">
        <v>256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9" customFormat="1" ht="12.75">
      <c r="A134" s="2">
        <v>20</v>
      </c>
      <c r="B134" s="1" t="s">
        <v>104</v>
      </c>
      <c r="C134" s="41" t="s">
        <v>109</v>
      </c>
      <c r="D134" s="14"/>
      <c r="E134" s="57"/>
      <c r="F134" s="47">
        <v>1001.84</v>
      </c>
      <c r="G134" s="2" t="s">
        <v>60</v>
      </c>
      <c r="H134" s="51"/>
      <c r="I134" s="1" t="s">
        <v>257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9" customFormat="1" ht="12.75">
      <c r="A135" s="2">
        <v>21</v>
      </c>
      <c r="B135" s="1" t="s">
        <v>104</v>
      </c>
      <c r="C135" s="41" t="s">
        <v>109</v>
      </c>
      <c r="D135" s="14"/>
      <c r="E135" s="57"/>
      <c r="F135" s="47">
        <v>986.97</v>
      </c>
      <c r="G135" s="2" t="s">
        <v>60</v>
      </c>
      <c r="H135" s="51"/>
      <c r="I135" s="1" t="s">
        <v>72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9" customFormat="1" ht="12.75">
      <c r="A136" s="2">
        <v>22</v>
      </c>
      <c r="B136" s="1" t="s">
        <v>104</v>
      </c>
      <c r="C136" s="41" t="s">
        <v>109</v>
      </c>
      <c r="D136" s="14"/>
      <c r="E136" s="57"/>
      <c r="F136" s="47">
        <v>1001.87</v>
      </c>
      <c r="G136" s="2" t="s">
        <v>60</v>
      </c>
      <c r="H136" s="51"/>
      <c r="I136" s="1" t="s">
        <v>72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9" customFormat="1" ht="12.75">
      <c r="A137" s="2">
        <v>23</v>
      </c>
      <c r="B137" s="1" t="s">
        <v>104</v>
      </c>
      <c r="C137" s="41" t="s">
        <v>109</v>
      </c>
      <c r="D137" s="14"/>
      <c r="E137" s="57"/>
      <c r="F137" s="47">
        <v>1001.87</v>
      </c>
      <c r="G137" s="2" t="s">
        <v>60</v>
      </c>
      <c r="H137" s="51"/>
      <c r="I137" s="1" t="s">
        <v>79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9" customFormat="1" ht="12.75">
      <c r="A138" s="2">
        <v>24</v>
      </c>
      <c r="B138" s="1" t="s">
        <v>104</v>
      </c>
      <c r="C138" s="41" t="s">
        <v>109</v>
      </c>
      <c r="D138" s="14"/>
      <c r="E138" s="57"/>
      <c r="F138" s="47">
        <v>1016.73</v>
      </c>
      <c r="G138" s="2" t="s">
        <v>60</v>
      </c>
      <c r="H138" s="51"/>
      <c r="I138" s="1" t="s">
        <v>63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9" customFormat="1" ht="12.75">
      <c r="A139" s="2">
        <v>25</v>
      </c>
      <c r="B139" s="1" t="s">
        <v>104</v>
      </c>
      <c r="C139" s="41" t="s">
        <v>109</v>
      </c>
      <c r="D139" s="14"/>
      <c r="E139" s="57"/>
      <c r="F139" s="47">
        <v>1001.87</v>
      </c>
      <c r="G139" s="2" t="s">
        <v>60</v>
      </c>
      <c r="H139" s="51"/>
      <c r="I139" s="1" t="s">
        <v>76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9" customFormat="1" ht="12.75">
      <c r="A140" s="2">
        <v>26</v>
      </c>
      <c r="B140" s="1" t="s">
        <v>104</v>
      </c>
      <c r="C140" s="41" t="s">
        <v>109</v>
      </c>
      <c r="D140" s="14"/>
      <c r="E140" s="57"/>
      <c r="F140" s="47">
        <v>1001.87</v>
      </c>
      <c r="G140" s="2" t="s">
        <v>60</v>
      </c>
      <c r="H140" s="51"/>
      <c r="I140" s="1" t="s">
        <v>117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9" customFormat="1" ht="12.75">
      <c r="A141" s="2">
        <v>27</v>
      </c>
      <c r="B141" s="1" t="s">
        <v>104</v>
      </c>
      <c r="C141" s="41" t="s">
        <v>109</v>
      </c>
      <c r="D141" s="14"/>
      <c r="E141" s="57"/>
      <c r="F141" s="47">
        <v>1024.18</v>
      </c>
      <c r="G141" s="2" t="s">
        <v>60</v>
      </c>
      <c r="H141" s="51"/>
      <c r="I141" s="1" t="s">
        <v>71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9" customFormat="1" ht="12.75">
      <c r="A142" s="2">
        <v>28</v>
      </c>
      <c r="B142" s="1" t="s">
        <v>104</v>
      </c>
      <c r="C142" s="41" t="s">
        <v>109</v>
      </c>
      <c r="D142" s="14"/>
      <c r="E142" s="57"/>
      <c r="F142" s="47">
        <v>1001.87</v>
      </c>
      <c r="G142" s="2" t="s">
        <v>60</v>
      </c>
      <c r="H142" s="51"/>
      <c r="I142" s="1" t="s">
        <v>258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9" customFormat="1" ht="12.75">
      <c r="A143" s="2">
        <v>29</v>
      </c>
      <c r="B143" s="1" t="s">
        <v>104</v>
      </c>
      <c r="C143" s="41" t="s">
        <v>109</v>
      </c>
      <c r="D143" s="14"/>
      <c r="E143" s="57"/>
      <c r="F143" s="47">
        <v>1001.87</v>
      </c>
      <c r="G143" s="2" t="s">
        <v>60</v>
      </c>
      <c r="H143" s="51"/>
      <c r="I143" s="1" t="s">
        <v>259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9" customFormat="1" ht="12.75">
      <c r="A144" s="2">
        <v>30</v>
      </c>
      <c r="B144" s="1" t="s">
        <v>104</v>
      </c>
      <c r="C144" s="41" t="s">
        <v>109</v>
      </c>
      <c r="D144" s="14"/>
      <c r="E144" s="57"/>
      <c r="F144" s="47">
        <v>1001.87</v>
      </c>
      <c r="G144" s="2" t="s">
        <v>60</v>
      </c>
      <c r="H144" s="51"/>
      <c r="I144" s="1" t="s">
        <v>260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9" customFormat="1" ht="12.75">
      <c r="A145" s="2">
        <v>31</v>
      </c>
      <c r="B145" s="1" t="s">
        <v>105</v>
      </c>
      <c r="C145" s="41" t="s">
        <v>109</v>
      </c>
      <c r="D145" s="14"/>
      <c r="E145" s="57"/>
      <c r="F145" s="47">
        <v>245.01</v>
      </c>
      <c r="G145" s="2" t="s">
        <v>60</v>
      </c>
      <c r="H145" s="51"/>
      <c r="I145" s="1" t="s">
        <v>76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9" customFormat="1" ht="12.75">
      <c r="A146" s="2">
        <v>32</v>
      </c>
      <c r="B146" s="1" t="s">
        <v>218</v>
      </c>
      <c r="C146" s="41" t="s">
        <v>109</v>
      </c>
      <c r="D146" s="14"/>
      <c r="E146" s="57"/>
      <c r="F146" s="47">
        <v>287102.6</v>
      </c>
      <c r="G146" s="2" t="s">
        <v>60</v>
      </c>
      <c r="H146" s="51"/>
      <c r="I146" s="1" t="s">
        <v>65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9" customFormat="1" ht="12.75">
      <c r="A147" s="2">
        <v>33</v>
      </c>
      <c r="B147" s="1" t="s">
        <v>106</v>
      </c>
      <c r="C147" s="41" t="s">
        <v>109</v>
      </c>
      <c r="D147" s="14"/>
      <c r="E147" s="57"/>
      <c r="F147" s="114">
        <v>197310.09</v>
      </c>
      <c r="G147" s="2" t="s">
        <v>60</v>
      </c>
      <c r="H147" s="121"/>
      <c r="I147" s="115" t="s">
        <v>65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9" customFormat="1" ht="12.75">
      <c r="A148" s="2">
        <v>34</v>
      </c>
      <c r="B148" s="1" t="s">
        <v>106</v>
      </c>
      <c r="C148" s="41" t="s">
        <v>109</v>
      </c>
      <c r="D148" s="14"/>
      <c r="E148" s="57"/>
      <c r="F148" s="114">
        <v>151890.62</v>
      </c>
      <c r="G148" s="2" t="s">
        <v>60</v>
      </c>
      <c r="H148" s="121"/>
      <c r="I148" s="115" t="s">
        <v>73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9" customFormat="1" ht="12.75">
      <c r="A149" s="2">
        <v>35</v>
      </c>
      <c r="B149" s="1" t="s">
        <v>106</v>
      </c>
      <c r="C149" s="41" t="s">
        <v>109</v>
      </c>
      <c r="D149" s="14"/>
      <c r="E149" s="57"/>
      <c r="F149" s="114">
        <v>169702.28</v>
      </c>
      <c r="G149" s="2" t="s">
        <v>60</v>
      </c>
      <c r="H149" s="121"/>
      <c r="I149" s="115" t="s">
        <v>79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9" customFormat="1" ht="12.75">
      <c r="A150" s="2">
        <v>36</v>
      </c>
      <c r="B150" s="1" t="s">
        <v>106</v>
      </c>
      <c r="C150" s="41" t="s">
        <v>109</v>
      </c>
      <c r="D150" s="14"/>
      <c r="E150" s="57"/>
      <c r="F150" s="114">
        <v>28987.38</v>
      </c>
      <c r="G150" s="2" t="s">
        <v>60</v>
      </c>
      <c r="H150" s="121"/>
      <c r="I150" s="115" t="s">
        <v>71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9" customFormat="1" ht="12.75">
      <c r="A151" s="2">
        <v>37</v>
      </c>
      <c r="B151" s="1" t="s">
        <v>106</v>
      </c>
      <c r="C151" s="41" t="s">
        <v>109</v>
      </c>
      <c r="D151" s="14"/>
      <c r="E151" s="57"/>
      <c r="F151" s="114">
        <v>177610</v>
      </c>
      <c r="G151" s="2" t="s">
        <v>60</v>
      </c>
      <c r="H151" s="121"/>
      <c r="I151" s="115" t="s">
        <v>72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9" customFormat="1" ht="12.75">
      <c r="A152" s="2">
        <v>38</v>
      </c>
      <c r="B152" s="1" t="s">
        <v>106</v>
      </c>
      <c r="C152" s="2" t="s">
        <v>109</v>
      </c>
      <c r="D152" s="14"/>
      <c r="E152" s="1"/>
      <c r="F152" s="114">
        <v>119230.2</v>
      </c>
      <c r="G152" s="2" t="s">
        <v>60</v>
      </c>
      <c r="H152" s="121"/>
      <c r="I152" s="115" t="s">
        <v>81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9" customFormat="1" ht="12.75">
      <c r="A153" s="2">
        <v>39</v>
      </c>
      <c r="B153" s="1" t="s">
        <v>106</v>
      </c>
      <c r="C153" s="41" t="s">
        <v>109</v>
      </c>
      <c r="D153" s="14"/>
      <c r="E153" s="57"/>
      <c r="F153" s="114">
        <v>411943.82</v>
      </c>
      <c r="G153" s="2" t="s">
        <v>60</v>
      </c>
      <c r="H153" s="121"/>
      <c r="I153" s="115" t="s">
        <v>118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9" customFormat="1" ht="25.5">
      <c r="A154" s="2">
        <v>40</v>
      </c>
      <c r="B154" s="1" t="s">
        <v>106</v>
      </c>
      <c r="C154" s="41" t="s">
        <v>109</v>
      </c>
      <c r="D154" s="14"/>
      <c r="E154" s="57"/>
      <c r="F154" s="114">
        <v>672688.19</v>
      </c>
      <c r="G154" s="2" t="s">
        <v>60</v>
      </c>
      <c r="H154" s="121"/>
      <c r="I154" s="115" t="s">
        <v>261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9" customFormat="1" ht="12.75">
      <c r="A155" s="2">
        <v>41</v>
      </c>
      <c r="B155" s="1" t="s">
        <v>106</v>
      </c>
      <c r="C155" s="41" t="s">
        <v>109</v>
      </c>
      <c r="D155" s="14"/>
      <c r="E155" s="57"/>
      <c r="F155" s="114">
        <v>327787.43</v>
      </c>
      <c r="G155" s="2" t="s">
        <v>60</v>
      </c>
      <c r="H155" s="121"/>
      <c r="I155" s="115" t="s">
        <v>119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9" customFormat="1" ht="12.75">
      <c r="A156" s="2">
        <v>42</v>
      </c>
      <c r="B156" s="1" t="s">
        <v>106</v>
      </c>
      <c r="C156" s="41" t="s">
        <v>109</v>
      </c>
      <c r="D156" s="14"/>
      <c r="E156" s="57"/>
      <c r="F156" s="114">
        <v>257360.16</v>
      </c>
      <c r="G156" s="2" t="s">
        <v>60</v>
      </c>
      <c r="H156" s="121"/>
      <c r="I156" s="115" t="s">
        <v>120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9" customFormat="1" ht="12.75">
      <c r="A157" s="2">
        <v>43</v>
      </c>
      <c r="B157" s="1" t="s">
        <v>106</v>
      </c>
      <c r="C157" s="41" t="s">
        <v>109</v>
      </c>
      <c r="D157" s="14"/>
      <c r="E157" s="57"/>
      <c r="F157" s="114">
        <v>492958.33</v>
      </c>
      <c r="G157" s="2" t="s">
        <v>60</v>
      </c>
      <c r="H157" s="121"/>
      <c r="I157" s="115" t="s">
        <v>121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9" customFormat="1" ht="12.75">
      <c r="A158" s="2">
        <v>44</v>
      </c>
      <c r="B158" s="1" t="s">
        <v>107</v>
      </c>
      <c r="C158" s="41" t="s">
        <v>109</v>
      </c>
      <c r="D158" s="14"/>
      <c r="E158" s="57"/>
      <c r="F158" s="114">
        <v>221895.6</v>
      </c>
      <c r="G158" s="2" t="s">
        <v>60</v>
      </c>
      <c r="H158" s="121" t="s">
        <v>122</v>
      </c>
      <c r="I158" s="115" t="s">
        <v>262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9" customFormat="1" ht="12.75">
      <c r="A159" s="2">
        <v>45</v>
      </c>
      <c r="B159" s="1" t="s">
        <v>108</v>
      </c>
      <c r="C159" s="41" t="s">
        <v>109</v>
      </c>
      <c r="D159" s="14"/>
      <c r="E159" s="57"/>
      <c r="F159" s="114">
        <v>6147.83</v>
      </c>
      <c r="G159" s="2" t="s">
        <v>60</v>
      </c>
      <c r="H159" s="121"/>
      <c r="I159" s="115" t="s">
        <v>76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9" customFormat="1" ht="12.75">
      <c r="A160" s="2">
        <v>46</v>
      </c>
      <c r="B160" s="1" t="s">
        <v>430</v>
      </c>
      <c r="C160" s="41" t="s">
        <v>109</v>
      </c>
      <c r="D160" s="14"/>
      <c r="E160" s="57"/>
      <c r="F160" s="114">
        <v>6340</v>
      </c>
      <c r="G160" s="2" t="s">
        <v>60</v>
      </c>
      <c r="H160" s="121"/>
      <c r="I160" s="115" t="s">
        <v>76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9" customFormat="1" ht="12.75" customHeight="1">
      <c r="A161" s="217" t="s">
        <v>6</v>
      </c>
      <c r="B161" s="218"/>
      <c r="C161" s="218"/>
      <c r="D161" s="218"/>
      <c r="E161" s="219"/>
      <c r="F161" s="60">
        <f>SUM(F115:F160)</f>
        <v>6682727.07</v>
      </c>
      <c r="G161" s="14"/>
      <c r="H161" s="43"/>
      <c r="I161" s="89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2.75" customHeight="1">
      <c r="A162" s="213" t="s">
        <v>373</v>
      </c>
      <c r="B162" s="213"/>
      <c r="C162" s="213"/>
      <c r="D162" s="213"/>
      <c r="E162" s="213"/>
      <c r="F162" s="213"/>
      <c r="G162" s="65"/>
      <c r="H162" s="63"/>
      <c r="I162" s="88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9" customFormat="1" ht="38.25">
      <c r="A163" s="2">
        <v>1</v>
      </c>
      <c r="B163" s="57" t="s">
        <v>224</v>
      </c>
      <c r="C163" s="41" t="s">
        <v>109</v>
      </c>
      <c r="D163" s="41" t="s">
        <v>56</v>
      </c>
      <c r="E163" s="21"/>
      <c r="F163" s="45">
        <v>680000</v>
      </c>
      <c r="G163" s="2" t="s">
        <v>977</v>
      </c>
      <c r="H163" s="58" t="s">
        <v>376</v>
      </c>
      <c r="I163" s="40" t="s">
        <v>212</v>
      </c>
      <c r="J163" s="41" t="s">
        <v>174</v>
      </c>
      <c r="K163" s="41" t="s">
        <v>175</v>
      </c>
      <c r="L163" s="41" t="s">
        <v>225</v>
      </c>
      <c r="M163" s="41" t="s">
        <v>226</v>
      </c>
      <c r="N163" s="41" t="s">
        <v>178</v>
      </c>
      <c r="O163" s="41" t="s">
        <v>178</v>
      </c>
      <c r="P163" s="41" t="s">
        <v>96</v>
      </c>
      <c r="Q163" s="41" t="s">
        <v>96</v>
      </c>
      <c r="R163" s="41" t="s">
        <v>178</v>
      </c>
      <c r="S163" s="41">
        <v>132</v>
      </c>
      <c r="T163" s="41">
        <v>2</v>
      </c>
      <c r="U163" s="41" t="s">
        <v>109</v>
      </c>
      <c r="V163" s="41" t="s">
        <v>56</v>
      </c>
    </row>
    <row r="164" spans="1:22" s="9" customFormat="1" ht="37.5" customHeight="1">
      <c r="A164" s="2">
        <v>2</v>
      </c>
      <c r="B164" s="57" t="s">
        <v>363</v>
      </c>
      <c r="C164" s="41" t="s">
        <v>109</v>
      </c>
      <c r="D164" s="2" t="s">
        <v>56</v>
      </c>
      <c r="E164" s="21"/>
      <c r="F164" s="46">
        <v>1571000</v>
      </c>
      <c r="G164" s="2" t="s">
        <v>977</v>
      </c>
      <c r="H164" s="51" t="s">
        <v>865</v>
      </c>
      <c r="I164" s="17" t="s">
        <v>213</v>
      </c>
      <c r="J164" s="2" t="s">
        <v>174</v>
      </c>
      <c r="K164" s="2" t="s">
        <v>176</v>
      </c>
      <c r="L164" s="2" t="s">
        <v>177</v>
      </c>
      <c r="M164" s="2" t="s">
        <v>96</v>
      </c>
      <c r="N164" s="2" t="s">
        <v>96</v>
      </c>
      <c r="O164" s="2" t="s">
        <v>96</v>
      </c>
      <c r="P164" s="2" t="s">
        <v>96</v>
      </c>
      <c r="Q164" s="2" t="s">
        <v>96</v>
      </c>
      <c r="R164" s="2" t="s">
        <v>96</v>
      </c>
      <c r="S164" s="2">
        <v>305</v>
      </c>
      <c r="T164" s="2">
        <v>2</v>
      </c>
      <c r="U164" s="2" t="s">
        <v>56</v>
      </c>
      <c r="V164" s="2" t="s">
        <v>109</v>
      </c>
    </row>
    <row r="165" spans="1:22" s="9" customFormat="1" ht="37.5" customHeight="1">
      <c r="A165" s="42">
        <v>3</v>
      </c>
      <c r="B165" s="1" t="s">
        <v>224</v>
      </c>
      <c r="C165" s="2" t="s">
        <v>109</v>
      </c>
      <c r="D165" s="2"/>
      <c r="E165" s="21"/>
      <c r="F165" s="204">
        <v>1607000</v>
      </c>
      <c r="G165" s="2" t="s">
        <v>977</v>
      </c>
      <c r="H165" s="51" t="s">
        <v>864</v>
      </c>
      <c r="I165" s="1" t="s">
        <v>863</v>
      </c>
      <c r="J165" s="2" t="s">
        <v>145</v>
      </c>
      <c r="K165" s="2" t="s">
        <v>866</v>
      </c>
      <c r="L165" s="2" t="s">
        <v>867</v>
      </c>
      <c r="M165" s="2" t="s">
        <v>96</v>
      </c>
      <c r="N165" s="2" t="s">
        <v>96</v>
      </c>
      <c r="O165" s="2" t="s">
        <v>96</v>
      </c>
      <c r="P165" s="2" t="s">
        <v>96</v>
      </c>
      <c r="Q165" s="2" t="s">
        <v>96</v>
      </c>
      <c r="R165" s="2" t="s">
        <v>96</v>
      </c>
      <c r="S165" s="2">
        <v>312</v>
      </c>
      <c r="T165" s="2" t="s">
        <v>868</v>
      </c>
      <c r="U165" s="2" t="s">
        <v>56</v>
      </c>
      <c r="V165" s="2" t="s">
        <v>56</v>
      </c>
    </row>
    <row r="166" spans="1:22" s="9" customFormat="1" ht="12.75" customHeight="1">
      <c r="A166" s="217" t="s">
        <v>6</v>
      </c>
      <c r="B166" s="218"/>
      <c r="C166" s="218"/>
      <c r="D166" s="218"/>
      <c r="E166" s="219"/>
      <c r="F166" s="60">
        <f>SUM(F163:F165)</f>
        <v>3858000</v>
      </c>
      <c r="G166" s="14"/>
      <c r="H166" s="43"/>
      <c r="I166" s="89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2.75" customHeight="1">
      <c r="A167" s="213" t="s">
        <v>39</v>
      </c>
      <c r="B167" s="213"/>
      <c r="C167" s="213"/>
      <c r="D167" s="213"/>
      <c r="E167" s="213"/>
      <c r="F167" s="213"/>
      <c r="G167" s="65"/>
      <c r="H167" s="63"/>
      <c r="I167" s="88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4" customFormat="1" ht="32.25" customHeight="1">
      <c r="A168" s="2">
        <v>1</v>
      </c>
      <c r="B168" s="40" t="s">
        <v>219</v>
      </c>
      <c r="C168" s="41" t="s">
        <v>109</v>
      </c>
      <c r="D168" s="2" t="s">
        <v>56</v>
      </c>
      <c r="E168" s="41">
        <v>2009</v>
      </c>
      <c r="F168" s="82">
        <v>1183906.58</v>
      </c>
      <c r="G168" s="2" t="s">
        <v>60</v>
      </c>
      <c r="H168" s="58" t="s">
        <v>222</v>
      </c>
      <c r="I168" s="57" t="s">
        <v>795</v>
      </c>
      <c r="J168" s="41" t="s">
        <v>530</v>
      </c>
      <c r="K168" s="41" t="s">
        <v>93</v>
      </c>
      <c r="L168" s="41" t="s">
        <v>94</v>
      </c>
      <c r="M168" s="41" t="s">
        <v>95</v>
      </c>
      <c r="N168" s="41" t="s">
        <v>95</v>
      </c>
      <c r="O168" s="41" t="s">
        <v>95</v>
      </c>
      <c r="P168" s="41" t="s">
        <v>95</v>
      </c>
      <c r="Q168" s="41" t="s">
        <v>95</v>
      </c>
      <c r="R168" s="41" t="s">
        <v>95</v>
      </c>
      <c r="S168" s="59">
        <v>62</v>
      </c>
      <c r="T168" s="59">
        <v>1</v>
      </c>
      <c r="U168" s="59" t="s">
        <v>52</v>
      </c>
      <c r="V168" s="59" t="s">
        <v>52</v>
      </c>
    </row>
    <row r="169" spans="1:22" s="4" customFormat="1" ht="25.5">
      <c r="A169" s="2">
        <v>2</v>
      </c>
      <c r="B169" s="17" t="s">
        <v>220</v>
      </c>
      <c r="C169" s="41" t="s">
        <v>109</v>
      </c>
      <c r="D169" s="2" t="s">
        <v>56</v>
      </c>
      <c r="E169" s="2">
        <v>2010</v>
      </c>
      <c r="F169" s="77">
        <v>1362814.81</v>
      </c>
      <c r="G169" s="2" t="s">
        <v>60</v>
      </c>
      <c r="H169" s="58" t="s">
        <v>222</v>
      </c>
      <c r="I169" s="1" t="s">
        <v>796</v>
      </c>
      <c r="J169" s="2" t="s">
        <v>530</v>
      </c>
      <c r="K169" s="41" t="s">
        <v>93</v>
      </c>
      <c r="L169" s="41" t="s">
        <v>94</v>
      </c>
      <c r="M169" s="41" t="s">
        <v>95</v>
      </c>
      <c r="N169" s="41" t="s">
        <v>95</v>
      </c>
      <c r="O169" s="41" t="s">
        <v>95</v>
      </c>
      <c r="P169" s="41" t="s">
        <v>95</v>
      </c>
      <c r="Q169" s="41" t="s">
        <v>95</v>
      </c>
      <c r="R169" s="41" t="s">
        <v>95</v>
      </c>
      <c r="S169" s="20">
        <v>75.7</v>
      </c>
      <c r="T169" s="20">
        <v>1</v>
      </c>
      <c r="U169" s="20" t="s">
        <v>52</v>
      </c>
      <c r="V169" s="20" t="s">
        <v>52</v>
      </c>
    </row>
    <row r="170" spans="1:22" s="4" customFormat="1" ht="25.5">
      <c r="A170" s="2">
        <v>3</v>
      </c>
      <c r="B170" s="17" t="s">
        <v>221</v>
      </c>
      <c r="C170" s="41" t="s">
        <v>109</v>
      </c>
      <c r="D170" s="2" t="s">
        <v>56</v>
      </c>
      <c r="E170" s="2">
        <v>2011</v>
      </c>
      <c r="F170" s="205">
        <v>56000</v>
      </c>
      <c r="G170" s="2" t="s">
        <v>977</v>
      </c>
      <c r="H170" s="58" t="s">
        <v>222</v>
      </c>
      <c r="I170" s="1" t="s">
        <v>796</v>
      </c>
      <c r="J170" s="2" t="s">
        <v>531</v>
      </c>
      <c r="K170" s="41" t="s">
        <v>93</v>
      </c>
      <c r="L170" s="2" t="s">
        <v>781</v>
      </c>
      <c r="M170" s="41" t="s">
        <v>95</v>
      </c>
      <c r="N170" s="41" t="s">
        <v>95</v>
      </c>
      <c r="O170" s="2" t="s">
        <v>54</v>
      </c>
      <c r="P170" s="41" t="s">
        <v>95</v>
      </c>
      <c r="Q170" s="2" t="s">
        <v>54</v>
      </c>
      <c r="R170" s="2" t="s">
        <v>54</v>
      </c>
      <c r="S170" s="20">
        <v>29.71</v>
      </c>
      <c r="T170" s="20">
        <v>1</v>
      </c>
      <c r="U170" s="20" t="s">
        <v>52</v>
      </c>
      <c r="V170" s="20" t="s">
        <v>52</v>
      </c>
    </row>
    <row r="171" spans="1:22" s="4" customFormat="1" ht="12.75">
      <c r="A171" s="42">
        <v>4</v>
      </c>
      <c r="B171" s="17" t="s">
        <v>148</v>
      </c>
      <c r="C171" s="2" t="s">
        <v>56</v>
      </c>
      <c r="D171" s="2" t="s">
        <v>56</v>
      </c>
      <c r="E171" s="2">
        <v>1883</v>
      </c>
      <c r="F171" s="47">
        <v>17804.32</v>
      </c>
      <c r="G171" s="2" t="s">
        <v>60</v>
      </c>
      <c r="H171" s="58"/>
      <c r="I171" s="1" t="s">
        <v>780</v>
      </c>
      <c r="J171" s="2"/>
      <c r="K171" s="41"/>
      <c r="L171" s="2"/>
      <c r="M171" s="41"/>
      <c r="N171" s="41"/>
      <c r="O171" s="2"/>
      <c r="P171" s="41"/>
      <c r="Q171" s="2"/>
      <c r="R171" s="2"/>
      <c r="S171" s="20"/>
      <c r="T171" s="20"/>
      <c r="U171" s="20"/>
      <c r="V171" s="20"/>
    </row>
    <row r="172" spans="1:22" s="4" customFormat="1" ht="12.75">
      <c r="A172" s="42">
        <v>5</v>
      </c>
      <c r="B172" s="17" t="s">
        <v>776</v>
      </c>
      <c r="C172" s="2" t="s">
        <v>56</v>
      </c>
      <c r="D172" s="2" t="s">
        <v>56</v>
      </c>
      <c r="E172" s="2">
        <v>1976</v>
      </c>
      <c r="F172" s="47">
        <v>1231.12</v>
      </c>
      <c r="G172" s="2" t="s">
        <v>60</v>
      </c>
      <c r="H172" s="58"/>
      <c r="I172" s="1" t="str">
        <f>I171</f>
        <v>Gola, ul. Jaraczewska 4</v>
      </c>
      <c r="J172" s="2"/>
      <c r="K172" s="41"/>
      <c r="L172" s="2"/>
      <c r="M172" s="41"/>
      <c r="N172" s="41"/>
      <c r="O172" s="2"/>
      <c r="P172" s="41"/>
      <c r="Q172" s="2"/>
      <c r="R172" s="2"/>
      <c r="S172" s="20"/>
      <c r="T172" s="20"/>
      <c r="U172" s="20"/>
      <c r="V172" s="20"/>
    </row>
    <row r="173" spans="1:22" s="4" customFormat="1" ht="12.75">
      <c r="A173" s="42">
        <v>6</v>
      </c>
      <c r="B173" s="17" t="s">
        <v>777</v>
      </c>
      <c r="C173" s="2"/>
      <c r="D173" s="2"/>
      <c r="E173" s="2">
        <v>1935</v>
      </c>
      <c r="F173" s="47">
        <v>596.22</v>
      </c>
      <c r="G173" s="2" t="s">
        <v>60</v>
      </c>
      <c r="H173" s="58"/>
      <c r="I173" s="1" t="str">
        <f>I172</f>
        <v>Gola, ul. Jaraczewska 4</v>
      </c>
      <c r="J173" s="2"/>
      <c r="K173" s="41"/>
      <c r="L173" s="2"/>
      <c r="M173" s="41"/>
      <c r="N173" s="41"/>
      <c r="O173" s="2"/>
      <c r="P173" s="41"/>
      <c r="Q173" s="2"/>
      <c r="R173" s="2"/>
      <c r="S173" s="20"/>
      <c r="T173" s="20"/>
      <c r="U173" s="20"/>
      <c r="V173" s="20"/>
    </row>
    <row r="174" spans="1:22" s="4" customFormat="1" ht="12.75">
      <c r="A174" s="42">
        <v>7</v>
      </c>
      <c r="B174" s="17" t="s">
        <v>778</v>
      </c>
      <c r="C174" s="2"/>
      <c r="D174" s="2"/>
      <c r="E174" s="2">
        <v>1964</v>
      </c>
      <c r="F174" s="47">
        <v>909.83</v>
      </c>
      <c r="G174" s="2" t="s">
        <v>60</v>
      </c>
      <c r="H174" s="58"/>
      <c r="I174" s="1" t="str">
        <f>I173</f>
        <v>Gola, ul. Jaraczewska 4</v>
      </c>
      <c r="J174" s="2"/>
      <c r="K174" s="41"/>
      <c r="L174" s="2"/>
      <c r="M174" s="41"/>
      <c r="N174" s="41"/>
      <c r="O174" s="2"/>
      <c r="P174" s="41"/>
      <c r="Q174" s="2"/>
      <c r="R174" s="2"/>
      <c r="S174" s="20"/>
      <c r="T174" s="20"/>
      <c r="U174" s="20"/>
      <c r="V174" s="20"/>
    </row>
    <row r="175" spans="1:22" s="4" customFormat="1" ht="12.75">
      <c r="A175" s="42">
        <v>8</v>
      </c>
      <c r="B175" s="17" t="s">
        <v>779</v>
      </c>
      <c r="C175" s="2" t="s">
        <v>56</v>
      </c>
      <c r="D175" s="2" t="s">
        <v>56</v>
      </c>
      <c r="E175" s="2">
        <v>1976</v>
      </c>
      <c r="F175" s="47">
        <v>2709.9</v>
      </c>
      <c r="G175" s="2" t="s">
        <v>60</v>
      </c>
      <c r="H175" s="58"/>
      <c r="I175" s="1" t="str">
        <f>I174</f>
        <v>Gola, ul. Jaraczewska 4</v>
      </c>
      <c r="J175" s="2"/>
      <c r="K175" s="41"/>
      <c r="L175" s="2"/>
      <c r="M175" s="41"/>
      <c r="N175" s="41"/>
      <c r="O175" s="2"/>
      <c r="P175" s="41"/>
      <c r="Q175" s="2"/>
      <c r="R175" s="2"/>
      <c r="S175" s="20"/>
      <c r="T175" s="20"/>
      <c r="U175" s="20"/>
      <c r="V175" s="20"/>
    </row>
    <row r="176" spans="1:22" s="9" customFormat="1" ht="12.75" customHeight="1">
      <c r="A176" s="217" t="s">
        <v>6</v>
      </c>
      <c r="B176" s="218"/>
      <c r="C176" s="218"/>
      <c r="D176" s="218"/>
      <c r="E176" s="219"/>
      <c r="F176" s="60">
        <f>SUM(F168:F175)</f>
        <v>2625972.7800000003</v>
      </c>
      <c r="G176" s="14"/>
      <c r="H176" s="43"/>
      <c r="I176" s="89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2.75" customHeight="1">
      <c r="A177" s="213" t="s">
        <v>949</v>
      </c>
      <c r="B177" s="213"/>
      <c r="C177" s="213"/>
      <c r="D177" s="213"/>
      <c r="E177" s="213"/>
      <c r="F177" s="213"/>
      <c r="G177" s="32"/>
      <c r="H177" s="63"/>
      <c r="I177" s="88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4" customFormat="1" ht="51">
      <c r="A178" s="2">
        <v>1</v>
      </c>
      <c r="B178" s="40" t="s">
        <v>135</v>
      </c>
      <c r="C178" s="41" t="s">
        <v>109</v>
      </c>
      <c r="D178" s="41" t="s">
        <v>56</v>
      </c>
      <c r="E178" s="41" t="s">
        <v>137</v>
      </c>
      <c r="F178" s="205">
        <v>1603000</v>
      </c>
      <c r="G178" s="2" t="s">
        <v>977</v>
      </c>
      <c r="H178" s="58" t="s">
        <v>211</v>
      </c>
      <c r="I178" s="40" t="s">
        <v>138</v>
      </c>
      <c r="J178" s="41" t="s">
        <v>139</v>
      </c>
      <c r="K178" s="41" t="s">
        <v>140</v>
      </c>
      <c r="L178" s="41" t="s">
        <v>141</v>
      </c>
      <c r="M178" s="41" t="s">
        <v>95</v>
      </c>
      <c r="N178" s="41" t="s">
        <v>95</v>
      </c>
      <c r="O178" s="41" t="s">
        <v>95</v>
      </c>
      <c r="P178" s="41" t="s">
        <v>95</v>
      </c>
      <c r="Q178" s="41" t="s">
        <v>95</v>
      </c>
      <c r="R178" s="41" t="s">
        <v>95</v>
      </c>
      <c r="S178" s="59">
        <v>692.64</v>
      </c>
      <c r="T178" s="59">
        <v>2</v>
      </c>
      <c r="U178" s="59" t="s">
        <v>56</v>
      </c>
      <c r="V178" s="59" t="s">
        <v>56</v>
      </c>
    </row>
    <row r="179" spans="1:22" s="4" customFormat="1" ht="51">
      <c r="A179" s="2">
        <v>2</v>
      </c>
      <c r="B179" s="17" t="s">
        <v>365</v>
      </c>
      <c r="C179" s="2" t="s">
        <v>109</v>
      </c>
      <c r="D179" s="2" t="s">
        <v>56</v>
      </c>
      <c r="E179" s="2">
        <v>2003</v>
      </c>
      <c r="F179" s="205">
        <v>4511000</v>
      </c>
      <c r="G179" s="2" t="s">
        <v>977</v>
      </c>
      <c r="H179" s="58" t="s">
        <v>211</v>
      </c>
      <c r="I179" s="17" t="s">
        <v>138</v>
      </c>
      <c r="J179" s="2" t="s">
        <v>142</v>
      </c>
      <c r="K179" s="2" t="s">
        <v>143</v>
      </c>
      <c r="L179" s="2" t="s">
        <v>144</v>
      </c>
      <c r="M179" s="2" t="s">
        <v>95</v>
      </c>
      <c r="N179" s="2" t="s">
        <v>95</v>
      </c>
      <c r="O179" s="2" t="s">
        <v>95</v>
      </c>
      <c r="P179" s="2" t="s">
        <v>95</v>
      </c>
      <c r="Q179" s="2" t="s">
        <v>95</v>
      </c>
      <c r="R179" s="2" t="s">
        <v>95</v>
      </c>
      <c r="S179" s="20">
        <v>1243.19</v>
      </c>
      <c r="T179" s="20">
        <v>0</v>
      </c>
      <c r="U179" s="20" t="s">
        <v>56</v>
      </c>
      <c r="V179" s="20" t="s">
        <v>56</v>
      </c>
    </row>
    <row r="180" spans="1:22" s="4" customFormat="1" ht="51">
      <c r="A180" s="2">
        <v>3</v>
      </c>
      <c r="B180" s="17" t="s">
        <v>136</v>
      </c>
      <c r="C180" s="2" t="s">
        <v>109</v>
      </c>
      <c r="D180" s="2" t="s">
        <v>56</v>
      </c>
      <c r="E180" s="2">
        <v>2004</v>
      </c>
      <c r="F180" s="205">
        <v>1603000</v>
      </c>
      <c r="G180" s="2" t="s">
        <v>977</v>
      </c>
      <c r="H180" s="58" t="s">
        <v>211</v>
      </c>
      <c r="I180" s="17" t="s">
        <v>138</v>
      </c>
      <c r="J180" s="2" t="s">
        <v>145</v>
      </c>
      <c r="K180" s="2" t="s">
        <v>146</v>
      </c>
      <c r="L180" s="2" t="s">
        <v>147</v>
      </c>
      <c r="M180" s="2" t="s">
        <v>95</v>
      </c>
      <c r="N180" s="2" t="s">
        <v>95</v>
      </c>
      <c r="O180" s="2" t="s">
        <v>95</v>
      </c>
      <c r="P180" s="2" t="s">
        <v>95</v>
      </c>
      <c r="Q180" s="2" t="s">
        <v>95</v>
      </c>
      <c r="R180" s="2" t="s">
        <v>95</v>
      </c>
      <c r="S180" s="20">
        <v>692.64</v>
      </c>
      <c r="T180" s="20">
        <v>2</v>
      </c>
      <c r="U180" s="20" t="s">
        <v>56</v>
      </c>
      <c r="V180" s="20" t="s">
        <v>56</v>
      </c>
    </row>
    <row r="181" spans="1:22" s="4" customFormat="1" ht="22.5" customHeight="1">
      <c r="A181" s="2">
        <v>4</v>
      </c>
      <c r="B181" s="17" t="s">
        <v>61</v>
      </c>
      <c r="C181" s="2" t="s">
        <v>109</v>
      </c>
      <c r="D181" s="2" t="s">
        <v>56</v>
      </c>
      <c r="E181" s="2">
        <v>2004</v>
      </c>
      <c r="F181" s="47">
        <v>5263.08</v>
      </c>
      <c r="G181" s="2" t="s">
        <v>60</v>
      </c>
      <c r="H181" s="51"/>
      <c r="I181" s="17" t="s">
        <v>138</v>
      </c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9" customFormat="1" ht="14.25" customHeight="1">
      <c r="A182" s="217" t="s">
        <v>6</v>
      </c>
      <c r="B182" s="218"/>
      <c r="C182" s="218"/>
      <c r="D182" s="218"/>
      <c r="E182" s="219"/>
      <c r="F182" s="60">
        <f>SUM(F178:F181)</f>
        <v>7722263.08</v>
      </c>
      <c r="G182" s="14"/>
      <c r="H182" s="43"/>
      <c r="I182" s="89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9" customFormat="1" ht="15" customHeight="1">
      <c r="A183" s="225" t="s">
        <v>950</v>
      </c>
      <c r="B183" s="225"/>
      <c r="C183" s="225"/>
      <c r="D183" s="225"/>
      <c r="E183" s="225"/>
      <c r="F183" s="225"/>
      <c r="G183" s="66"/>
      <c r="H183" s="63"/>
      <c r="I183" s="88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ht="25.5">
      <c r="A184" s="2">
        <v>1</v>
      </c>
      <c r="B184" s="1" t="s">
        <v>228</v>
      </c>
      <c r="C184" s="2" t="s">
        <v>51</v>
      </c>
      <c r="D184" s="2" t="s">
        <v>52</v>
      </c>
      <c r="E184" s="2">
        <v>1957</v>
      </c>
      <c r="F184" s="205">
        <v>1695000</v>
      </c>
      <c r="G184" s="2" t="s">
        <v>977</v>
      </c>
      <c r="H184" s="58" t="s">
        <v>164</v>
      </c>
      <c r="I184" s="57" t="s">
        <v>241</v>
      </c>
      <c r="J184" s="41" t="s">
        <v>139</v>
      </c>
      <c r="K184" s="41" t="s">
        <v>167</v>
      </c>
      <c r="L184" s="41" t="s">
        <v>134</v>
      </c>
      <c r="M184" s="41" t="s">
        <v>171</v>
      </c>
      <c r="N184" s="41" t="s">
        <v>171</v>
      </c>
      <c r="O184" s="41" t="s">
        <v>171</v>
      </c>
      <c r="P184" s="41" t="s">
        <v>172</v>
      </c>
      <c r="Q184" s="41" t="s">
        <v>171</v>
      </c>
      <c r="R184" s="41" t="s">
        <v>171</v>
      </c>
      <c r="S184" s="20">
        <v>732.4</v>
      </c>
      <c r="T184" s="20" t="s">
        <v>173</v>
      </c>
      <c r="U184" s="20" t="s">
        <v>52</v>
      </c>
      <c r="V184" s="20" t="s">
        <v>52</v>
      </c>
    </row>
    <row r="185" spans="1:22" ht="25.5">
      <c r="A185" s="2">
        <v>2</v>
      </c>
      <c r="B185" s="1" t="s">
        <v>229</v>
      </c>
      <c r="C185" s="2" t="s">
        <v>51</v>
      </c>
      <c r="D185" s="2" t="s">
        <v>52</v>
      </c>
      <c r="E185" s="2">
        <v>1939</v>
      </c>
      <c r="F185" s="206">
        <v>532000</v>
      </c>
      <c r="G185" s="2" t="s">
        <v>977</v>
      </c>
      <c r="H185" s="51" t="s">
        <v>163</v>
      </c>
      <c r="I185" s="1" t="s">
        <v>241</v>
      </c>
      <c r="J185" s="2" t="s">
        <v>139</v>
      </c>
      <c r="K185" s="2" t="s">
        <v>166</v>
      </c>
      <c r="L185" s="2" t="s">
        <v>134</v>
      </c>
      <c r="M185" s="2" t="s">
        <v>171</v>
      </c>
      <c r="N185" s="2" t="s">
        <v>171</v>
      </c>
      <c r="O185" s="2" t="s">
        <v>171</v>
      </c>
      <c r="P185" s="2" t="s">
        <v>172</v>
      </c>
      <c r="Q185" s="2" t="s">
        <v>171</v>
      </c>
      <c r="R185" s="2" t="s">
        <v>171</v>
      </c>
      <c r="S185" s="20">
        <v>229.8</v>
      </c>
      <c r="T185" s="20" t="s">
        <v>243</v>
      </c>
      <c r="U185" s="20" t="s">
        <v>52</v>
      </c>
      <c r="V185" s="20" t="s">
        <v>52</v>
      </c>
    </row>
    <row r="186" spans="1:22" ht="25.5">
      <c r="A186" s="2">
        <v>3</v>
      </c>
      <c r="B186" s="1" t="s">
        <v>366</v>
      </c>
      <c r="C186" s="2" t="s">
        <v>51</v>
      </c>
      <c r="D186" s="2" t="s">
        <v>52</v>
      </c>
      <c r="E186" s="2">
        <v>1962</v>
      </c>
      <c r="F186" s="47">
        <v>141737.94</v>
      </c>
      <c r="G186" s="2" t="s">
        <v>60</v>
      </c>
      <c r="H186" s="51" t="s">
        <v>337</v>
      </c>
      <c r="I186" s="1" t="s">
        <v>241</v>
      </c>
      <c r="J186" s="2" t="s">
        <v>139</v>
      </c>
      <c r="K186" s="2" t="s">
        <v>168</v>
      </c>
      <c r="L186" s="2" t="s">
        <v>338</v>
      </c>
      <c r="M186" s="2" t="s">
        <v>171</v>
      </c>
      <c r="N186" s="2" t="s">
        <v>171</v>
      </c>
      <c r="O186" s="2" t="s">
        <v>171</v>
      </c>
      <c r="P186" s="2" t="s">
        <v>172</v>
      </c>
      <c r="Q186" s="2" t="s">
        <v>171</v>
      </c>
      <c r="R186" s="2" t="s">
        <v>171</v>
      </c>
      <c r="S186" s="2" t="s">
        <v>244</v>
      </c>
      <c r="T186" s="20">
        <v>2</v>
      </c>
      <c r="U186" s="20"/>
      <c r="V186" s="20" t="s">
        <v>52</v>
      </c>
    </row>
    <row r="187" spans="1:22" ht="63.75">
      <c r="A187" s="2">
        <v>4</v>
      </c>
      <c r="B187" s="1" t="s">
        <v>230</v>
      </c>
      <c r="C187" s="2" t="s">
        <v>51</v>
      </c>
      <c r="D187" s="2" t="s">
        <v>52</v>
      </c>
      <c r="E187" s="2">
        <v>1996</v>
      </c>
      <c r="F187" s="47">
        <v>31326.88</v>
      </c>
      <c r="G187" s="2" t="s">
        <v>60</v>
      </c>
      <c r="H187" s="51"/>
      <c r="I187" s="1" t="s">
        <v>241</v>
      </c>
      <c r="J187" s="2" t="s">
        <v>132</v>
      </c>
      <c r="K187" s="2"/>
      <c r="L187" s="2" t="s">
        <v>158</v>
      </c>
      <c r="M187" s="2" t="s">
        <v>171</v>
      </c>
      <c r="N187" s="2" t="s">
        <v>171</v>
      </c>
      <c r="O187" s="2" t="s">
        <v>520</v>
      </c>
      <c r="P187" s="2" t="s">
        <v>172</v>
      </c>
      <c r="Q187" s="2" t="s">
        <v>171</v>
      </c>
      <c r="R187" s="2" t="s">
        <v>171</v>
      </c>
      <c r="S187" s="20"/>
      <c r="T187" s="20">
        <v>1</v>
      </c>
      <c r="U187" s="20"/>
      <c r="V187" s="20" t="s">
        <v>52</v>
      </c>
    </row>
    <row r="188" spans="1:22" ht="19.5" customHeight="1">
      <c r="A188" s="2">
        <v>5</v>
      </c>
      <c r="B188" s="1" t="s">
        <v>231</v>
      </c>
      <c r="C188" s="2" t="s">
        <v>52</v>
      </c>
      <c r="D188" s="2" t="s">
        <v>52</v>
      </c>
      <c r="E188" s="2">
        <v>1973</v>
      </c>
      <c r="F188" s="47">
        <v>2370</v>
      </c>
      <c r="G188" s="2" t="s">
        <v>60</v>
      </c>
      <c r="H188" s="51"/>
      <c r="I188" s="1" t="s">
        <v>241</v>
      </c>
      <c r="J188" s="2" t="s">
        <v>522</v>
      </c>
      <c r="K188" s="2"/>
      <c r="L188" s="2"/>
      <c r="M188" s="2"/>
      <c r="N188" s="2"/>
      <c r="O188" s="2"/>
      <c r="P188" s="2"/>
      <c r="Q188" s="2"/>
      <c r="R188" s="2"/>
      <c r="S188" s="20"/>
      <c r="T188" s="20">
        <v>1</v>
      </c>
      <c r="U188" s="20"/>
      <c r="V188" s="20" t="s">
        <v>52</v>
      </c>
    </row>
    <row r="189" spans="1:22" ht="63.75">
      <c r="A189" s="2">
        <v>6</v>
      </c>
      <c r="B189" s="1" t="s">
        <v>232</v>
      </c>
      <c r="C189" s="2" t="s">
        <v>51</v>
      </c>
      <c r="D189" s="2" t="s">
        <v>52</v>
      </c>
      <c r="E189" s="2">
        <v>1997</v>
      </c>
      <c r="F189" s="47">
        <v>81000</v>
      </c>
      <c r="G189" s="2" t="s">
        <v>60</v>
      </c>
      <c r="H189" s="51"/>
      <c r="I189" s="1" t="s">
        <v>241</v>
      </c>
      <c r="J189" s="2" t="s">
        <v>523</v>
      </c>
      <c r="K189" s="2" t="s">
        <v>242</v>
      </c>
      <c r="L189" s="2" t="s">
        <v>169</v>
      </c>
      <c r="M189" s="2"/>
      <c r="N189" s="2"/>
      <c r="O189" s="2"/>
      <c r="P189" s="2"/>
      <c r="Q189" s="2"/>
      <c r="R189" s="2"/>
      <c r="S189" s="20"/>
      <c r="T189" s="20">
        <v>1</v>
      </c>
      <c r="U189" s="20"/>
      <c r="V189" s="20" t="s">
        <v>52</v>
      </c>
    </row>
    <row r="190" spans="1:22" ht="25.5">
      <c r="A190" s="2">
        <v>7</v>
      </c>
      <c r="B190" s="1" t="s">
        <v>233</v>
      </c>
      <c r="C190" s="2" t="s">
        <v>51</v>
      </c>
      <c r="D190" s="2" t="s">
        <v>52</v>
      </c>
      <c r="E190" s="2">
        <v>1962</v>
      </c>
      <c r="F190" s="47">
        <v>2611.96</v>
      </c>
      <c r="G190" s="2" t="s">
        <v>60</v>
      </c>
      <c r="H190" s="51"/>
      <c r="I190" s="1" t="s">
        <v>241</v>
      </c>
      <c r="J190" s="2" t="s">
        <v>524</v>
      </c>
      <c r="K190" s="2"/>
      <c r="L190" s="2"/>
      <c r="M190" s="2"/>
      <c r="N190" s="2"/>
      <c r="O190" s="2"/>
      <c r="P190" s="2"/>
      <c r="Q190" s="2"/>
      <c r="R190" s="2"/>
      <c r="S190" s="20" t="s">
        <v>170</v>
      </c>
      <c r="T190" s="20" t="s">
        <v>170</v>
      </c>
      <c r="U190" s="20"/>
      <c r="V190" s="20" t="s">
        <v>52</v>
      </c>
    </row>
    <row r="191" spans="1:22" ht="51">
      <c r="A191" s="2">
        <v>8</v>
      </c>
      <c r="B191" s="1" t="s">
        <v>234</v>
      </c>
      <c r="C191" s="2" t="s">
        <v>51</v>
      </c>
      <c r="D191" s="2" t="s">
        <v>52</v>
      </c>
      <c r="E191" s="2">
        <v>1937</v>
      </c>
      <c r="F191" s="206">
        <v>499000</v>
      </c>
      <c r="G191" s="2" t="s">
        <v>977</v>
      </c>
      <c r="H191" s="51" t="s">
        <v>62</v>
      </c>
      <c r="I191" s="1" t="s">
        <v>165</v>
      </c>
      <c r="J191" s="2" t="s">
        <v>139</v>
      </c>
      <c r="K191" s="2" t="s">
        <v>166</v>
      </c>
      <c r="L191" s="2" t="s">
        <v>339</v>
      </c>
      <c r="M191" s="2" t="s">
        <v>171</v>
      </c>
      <c r="N191" s="2" t="s">
        <v>171</v>
      </c>
      <c r="O191" s="2" t="s">
        <v>521</v>
      </c>
      <c r="P191" s="2" t="s">
        <v>172</v>
      </c>
      <c r="Q191" s="2" t="s">
        <v>170</v>
      </c>
      <c r="R191" s="2" t="s">
        <v>171</v>
      </c>
      <c r="S191" s="20">
        <v>220</v>
      </c>
      <c r="T191" s="20" t="s">
        <v>243</v>
      </c>
      <c r="U191" s="20" t="s">
        <v>52</v>
      </c>
      <c r="V191" s="20" t="s">
        <v>52</v>
      </c>
    </row>
    <row r="192" spans="1:22" ht="12.75">
      <c r="A192" s="2">
        <v>9</v>
      </c>
      <c r="B192" s="1" t="s">
        <v>99</v>
      </c>
      <c r="C192" s="2" t="s">
        <v>51</v>
      </c>
      <c r="D192" s="2" t="s">
        <v>52</v>
      </c>
      <c r="E192" s="2">
        <v>1937</v>
      </c>
      <c r="F192" s="47">
        <v>3222.17</v>
      </c>
      <c r="G192" s="2" t="s">
        <v>60</v>
      </c>
      <c r="H192" s="51"/>
      <c r="I192" s="1" t="s">
        <v>165</v>
      </c>
      <c r="J192" s="2" t="s">
        <v>132</v>
      </c>
      <c r="K192" s="2"/>
      <c r="L192" s="2"/>
      <c r="M192" s="2"/>
      <c r="N192" s="2"/>
      <c r="O192" s="2"/>
      <c r="P192" s="2"/>
      <c r="Q192" s="2"/>
      <c r="R192" s="2"/>
      <c r="S192" s="20"/>
      <c r="T192" s="20">
        <v>1</v>
      </c>
      <c r="U192" s="20"/>
      <c r="V192" s="20" t="s">
        <v>52</v>
      </c>
    </row>
    <row r="193" spans="1:22" ht="12.75">
      <c r="A193" s="2">
        <v>10</v>
      </c>
      <c r="B193" s="1" t="s">
        <v>235</v>
      </c>
      <c r="C193" s="2" t="s">
        <v>51</v>
      </c>
      <c r="D193" s="2" t="s">
        <v>52</v>
      </c>
      <c r="E193" s="2">
        <v>1965</v>
      </c>
      <c r="F193" s="47">
        <v>1198.95</v>
      </c>
      <c r="G193" s="2" t="s">
        <v>60</v>
      </c>
      <c r="H193" s="51"/>
      <c r="I193" s="1" t="s">
        <v>165</v>
      </c>
      <c r="J193" s="2" t="s">
        <v>132</v>
      </c>
      <c r="K193" s="2"/>
      <c r="L193" s="2"/>
      <c r="M193" s="2"/>
      <c r="N193" s="2"/>
      <c r="O193" s="2"/>
      <c r="P193" s="2"/>
      <c r="Q193" s="2"/>
      <c r="R193" s="2"/>
      <c r="S193" s="20"/>
      <c r="T193" s="20">
        <v>1</v>
      </c>
      <c r="U193" s="20"/>
      <c r="V193" s="20" t="s">
        <v>52</v>
      </c>
    </row>
    <row r="194" spans="1:22" ht="12.75">
      <c r="A194" s="2">
        <v>11</v>
      </c>
      <c r="B194" s="1" t="s">
        <v>236</v>
      </c>
      <c r="C194" s="2" t="s">
        <v>51</v>
      </c>
      <c r="D194" s="2" t="s">
        <v>52</v>
      </c>
      <c r="E194" s="2">
        <v>1969</v>
      </c>
      <c r="F194" s="47">
        <v>909.83</v>
      </c>
      <c r="G194" s="2" t="s">
        <v>60</v>
      </c>
      <c r="H194" s="51"/>
      <c r="I194" s="1" t="s">
        <v>165</v>
      </c>
      <c r="J194" s="2" t="s">
        <v>170</v>
      </c>
      <c r="K194" s="2"/>
      <c r="L194" s="2"/>
      <c r="M194" s="2"/>
      <c r="N194" s="2"/>
      <c r="O194" s="2"/>
      <c r="P194" s="2"/>
      <c r="Q194" s="2"/>
      <c r="R194" s="2"/>
      <c r="S194" s="20" t="s">
        <v>170</v>
      </c>
      <c r="T194" s="20" t="s">
        <v>170</v>
      </c>
      <c r="U194" s="20"/>
      <c r="V194" s="20" t="s">
        <v>52</v>
      </c>
    </row>
    <row r="195" spans="1:22" ht="12.75">
      <c r="A195" s="2">
        <v>12</v>
      </c>
      <c r="B195" s="1" t="s">
        <v>237</v>
      </c>
      <c r="C195" s="2" t="s">
        <v>52</v>
      </c>
      <c r="D195" s="2" t="s">
        <v>52</v>
      </c>
      <c r="E195" s="2">
        <v>1938</v>
      </c>
      <c r="F195" s="47">
        <v>613.17</v>
      </c>
      <c r="G195" s="2" t="s">
        <v>60</v>
      </c>
      <c r="H195" s="51"/>
      <c r="I195" s="1" t="s">
        <v>165</v>
      </c>
      <c r="J195" s="2" t="s">
        <v>170</v>
      </c>
      <c r="K195" s="2"/>
      <c r="L195" s="2"/>
      <c r="M195" s="2"/>
      <c r="N195" s="2"/>
      <c r="O195" s="2"/>
      <c r="P195" s="2"/>
      <c r="Q195" s="2"/>
      <c r="R195" s="2"/>
      <c r="S195" s="20" t="s">
        <v>170</v>
      </c>
      <c r="T195" s="20" t="s">
        <v>170</v>
      </c>
      <c r="U195" s="20"/>
      <c r="V195" s="20" t="s">
        <v>52</v>
      </c>
    </row>
    <row r="196" spans="1:22" ht="38.25">
      <c r="A196" s="2">
        <v>13</v>
      </c>
      <c r="B196" s="1" t="s">
        <v>238</v>
      </c>
      <c r="C196" s="2" t="s">
        <v>51</v>
      </c>
      <c r="D196" s="2" t="s">
        <v>52</v>
      </c>
      <c r="E196" s="2">
        <v>1938</v>
      </c>
      <c r="F196" s="47">
        <v>1717.56</v>
      </c>
      <c r="G196" s="2" t="s">
        <v>60</v>
      </c>
      <c r="H196" s="51"/>
      <c r="I196" s="1" t="s">
        <v>165</v>
      </c>
      <c r="J196" s="2" t="s">
        <v>340</v>
      </c>
      <c r="K196" s="2"/>
      <c r="L196" s="2"/>
      <c r="M196" s="2"/>
      <c r="N196" s="2"/>
      <c r="O196" s="2"/>
      <c r="P196" s="2"/>
      <c r="Q196" s="2"/>
      <c r="R196" s="2"/>
      <c r="S196" s="20" t="s">
        <v>170</v>
      </c>
      <c r="T196" s="20" t="s">
        <v>170</v>
      </c>
      <c r="U196" s="20"/>
      <c r="V196" s="20" t="s">
        <v>52</v>
      </c>
    </row>
    <row r="197" spans="1:22" ht="12.75">
      <c r="A197" s="2">
        <v>14</v>
      </c>
      <c r="B197" s="1" t="s">
        <v>239</v>
      </c>
      <c r="C197" s="2" t="s">
        <v>52</v>
      </c>
      <c r="D197" s="2" t="s">
        <v>52</v>
      </c>
      <c r="E197" s="2">
        <v>1938</v>
      </c>
      <c r="F197" s="47">
        <v>132.98</v>
      </c>
      <c r="G197" s="2" t="s">
        <v>60</v>
      </c>
      <c r="H197" s="51"/>
      <c r="I197" s="1" t="s">
        <v>165</v>
      </c>
      <c r="J197" s="2" t="s">
        <v>132</v>
      </c>
      <c r="K197" s="2"/>
      <c r="L197" s="2"/>
      <c r="M197" s="2"/>
      <c r="N197" s="2"/>
      <c r="O197" s="2"/>
      <c r="P197" s="2"/>
      <c r="Q197" s="2"/>
      <c r="R197" s="2"/>
      <c r="S197" s="20"/>
      <c r="T197" s="20">
        <v>1</v>
      </c>
      <c r="U197" s="20"/>
      <c r="V197" s="20" t="s">
        <v>52</v>
      </c>
    </row>
    <row r="198" spans="1:22" ht="21" customHeight="1">
      <c r="A198" s="2">
        <v>15</v>
      </c>
      <c r="B198" s="1" t="s">
        <v>831</v>
      </c>
      <c r="C198" s="2" t="s">
        <v>51</v>
      </c>
      <c r="D198" s="2" t="s">
        <v>52</v>
      </c>
      <c r="E198" s="2">
        <v>2018</v>
      </c>
      <c r="F198" s="170">
        <v>431900.77</v>
      </c>
      <c r="G198" s="2" t="s">
        <v>60</v>
      </c>
      <c r="H198" s="51" t="s">
        <v>832</v>
      </c>
      <c r="I198" s="1" t="s">
        <v>833</v>
      </c>
      <c r="J198" s="2" t="s">
        <v>132</v>
      </c>
      <c r="K198" s="2" t="s">
        <v>834</v>
      </c>
      <c r="L198" s="2" t="s">
        <v>338</v>
      </c>
      <c r="M198" s="2"/>
      <c r="N198" s="2"/>
      <c r="O198" s="2"/>
      <c r="P198" s="2"/>
      <c r="Q198" s="2"/>
      <c r="R198" s="2"/>
      <c r="S198" s="20"/>
      <c r="T198" s="20"/>
      <c r="U198" s="20"/>
      <c r="V198" s="20"/>
    </row>
    <row r="199" spans="1:22" ht="12.75">
      <c r="A199" s="2">
        <v>16</v>
      </c>
      <c r="B199" s="1" t="s">
        <v>240</v>
      </c>
      <c r="C199" s="2" t="s">
        <v>51</v>
      </c>
      <c r="D199" s="2" t="s">
        <v>52</v>
      </c>
      <c r="E199" s="2">
        <v>2009</v>
      </c>
      <c r="F199" s="47">
        <v>55924.91</v>
      </c>
      <c r="G199" s="2" t="s">
        <v>60</v>
      </c>
      <c r="H199" s="51"/>
      <c r="I199" s="1" t="s">
        <v>241</v>
      </c>
      <c r="J199" s="2" t="s">
        <v>132</v>
      </c>
      <c r="K199" s="2"/>
      <c r="L199" s="2"/>
      <c r="M199" s="2"/>
      <c r="N199" s="2"/>
      <c r="O199" s="2"/>
      <c r="P199" s="2"/>
      <c r="Q199" s="2"/>
      <c r="R199" s="2"/>
      <c r="S199" s="20"/>
      <c r="T199" s="20">
        <v>1</v>
      </c>
      <c r="U199" s="20"/>
      <c r="V199" s="20" t="s">
        <v>52</v>
      </c>
    </row>
    <row r="200" spans="1:22" s="9" customFormat="1" ht="14.25" customHeight="1">
      <c r="A200" s="212" t="s">
        <v>6</v>
      </c>
      <c r="B200" s="212"/>
      <c r="C200" s="212"/>
      <c r="D200" s="212"/>
      <c r="E200" s="212"/>
      <c r="F200" s="70">
        <f>SUM(F184:F199)</f>
        <v>3480667.12</v>
      </c>
      <c r="G200" s="14"/>
      <c r="H200" s="43"/>
      <c r="I200" s="89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9" customFormat="1" ht="14.25" customHeight="1">
      <c r="A201" s="226" t="s">
        <v>951</v>
      </c>
      <c r="B201" s="226"/>
      <c r="C201" s="226"/>
      <c r="D201" s="226"/>
      <c r="E201" s="226"/>
      <c r="F201" s="226"/>
      <c r="G201" s="67"/>
      <c r="H201" s="63"/>
      <c r="I201" s="88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54" customFormat="1" ht="51">
      <c r="A202" s="2">
        <v>1</v>
      </c>
      <c r="B202" s="40" t="s">
        <v>368</v>
      </c>
      <c r="C202" s="49" t="s">
        <v>109</v>
      </c>
      <c r="D202" s="49" t="s">
        <v>56</v>
      </c>
      <c r="E202" s="41" t="s">
        <v>223</v>
      </c>
      <c r="F202" s="207">
        <v>1397000</v>
      </c>
      <c r="G202" s="2" t="s">
        <v>977</v>
      </c>
      <c r="H202" s="111" t="s">
        <v>412</v>
      </c>
      <c r="I202" s="40" t="s">
        <v>151</v>
      </c>
      <c r="J202" s="83" t="s">
        <v>152</v>
      </c>
      <c r="K202" s="83" t="s">
        <v>153</v>
      </c>
      <c r="L202" s="83" t="s">
        <v>154</v>
      </c>
      <c r="M202" s="41" t="s">
        <v>123</v>
      </c>
      <c r="N202" s="41" t="s">
        <v>123</v>
      </c>
      <c r="O202" s="41" t="s">
        <v>123</v>
      </c>
      <c r="P202" s="41" t="s">
        <v>123</v>
      </c>
      <c r="Q202" s="41" t="s">
        <v>123</v>
      </c>
      <c r="R202" s="41" t="s">
        <v>123</v>
      </c>
      <c r="S202" s="75">
        <v>615.72</v>
      </c>
      <c r="T202" s="59">
        <v>2</v>
      </c>
      <c r="U202" s="59" t="s">
        <v>52</v>
      </c>
      <c r="V202" s="59" t="s">
        <v>51</v>
      </c>
    </row>
    <row r="203" spans="1:22" s="9" customFormat="1" ht="12.75" customHeight="1">
      <c r="A203" s="214" t="s">
        <v>6</v>
      </c>
      <c r="B203" s="215"/>
      <c r="C203" s="215"/>
      <c r="D203" s="215"/>
      <c r="E203" s="216"/>
      <c r="F203" s="60">
        <f>SUM(F202)</f>
        <v>1397000</v>
      </c>
      <c r="G203" s="14"/>
      <c r="H203" s="43"/>
      <c r="I203" s="89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9" customFormat="1" ht="12.75" customHeight="1">
      <c r="A204" s="213" t="s">
        <v>952</v>
      </c>
      <c r="B204" s="213"/>
      <c r="C204" s="213"/>
      <c r="D204" s="213"/>
      <c r="E204" s="213"/>
      <c r="F204" s="213"/>
      <c r="G204" s="65"/>
      <c r="H204" s="63"/>
      <c r="I204" s="88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ht="51">
      <c r="A205" s="2">
        <v>1</v>
      </c>
      <c r="B205" s="57" t="s">
        <v>367</v>
      </c>
      <c r="C205" s="41" t="s">
        <v>109</v>
      </c>
      <c r="D205" s="41" t="s">
        <v>56</v>
      </c>
      <c r="E205" s="41">
        <v>1993</v>
      </c>
      <c r="F205" s="205">
        <v>1089000</v>
      </c>
      <c r="G205" s="2" t="s">
        <v>977</v>
      </c>
      <c r="H205" s="58" t="s">
        <v>809</v>
      </c>
      <c r="I205" s="40" t="s">
        <v>131</v>
      </c>
      <c r="J205" s="41" t="s">
        <v>132</v>
      </c>
      <c r="K205" s="41" t="s">
        <v>133</v>
      </c>
      <c r="L205" s="41" t="s">
        <v>811</v>
      </c>
      <c r="M205" s="41" t="s">
        <v>95</v>
      </c>
      <c r="N205" s="41" t="s">
        <v>95</v>
      </c>
      <c r="O205" s="41" t="s">
        <v>95</v>
      </c>
      <c r="P205" s="41" t="s">
        <v>95</v>
      </c>
      <c r="Q205" s="41" t="s">
        <v>95</v>
      </c>
      <c r="R205" s="41" t="s">
        <v>95</v>
      </c>
      <c r="S205" s="59">
        <v>480</v>
      </c>
      <c r="T205" s="59">
        <v>3</v>
      </c>
      <c r="U205" s="59" t="s">
        <v>109</v>
      </c>
      <c r="V205" s="59" t="s">
        <v>56</v>
      </c>
    </row>
    <row r="206" spans="1:22" ht="25.5">
      <c r="A206" s="2">
        <v>2</v>
      </c>
      <c r="B206" s="1" t="s">
        <v>148</v>
      </c>
      <c r="C206" s="2" t="s">
        <v>109</v>
      </c>
      <c r="D206" s="2" t="s">
        <v>56</v>
      </c>
      <c r="E206" s="2">
        <v>1891</v>
      </c>
      <c r="F206" s="206">
        <v>649000</v>
      </c>
      <c r="G206" s="2" t="s">
        <v>977</v>
      </c>
      <c r="H206" s="51" t="s">
        <v>810</v>
      </c>
      <c r="I206" s="17" t="s">
        <v>131</v>
      </c>
      <c r="J206" s="2" t="s">
        <v>132</v>
      </c>
      <c r="K206" s="2" t="s">
        <v>93</v>
      </c>
      <c r="L206" s="2" t="s">
        <v>134</v>
      </c>
      <c r="M206" s="41" t="s">
        <v>95</v>
      </c>
      <c r="N206" s="41" t="s">
        <v>95</v>
      </c>
      <c r="O206" s="41" t="s">
        <v>95</v>
      </c>
      <c r="P206" s="41" t="s">
        <v>95</v>
      </c>
      <c r="Q206" s="41" t="s">
        <v>95</v>
      </c>
      <c r="R206" s="41" t="s">
        <v>95</v>
      </c>
      <c r="S206" s="20">
        <v>286</v>
      </c>
      <c r="T206" s="20">
        <v>2</v>
      </c>
      <c r="U206" s="20" t="s">
        <v>56</v>
      </c>
      <c r="V206" s="20" t="s">
        <v>56</v>
      </c>
    </row>
    <row r="207" spans="1:22" s="9" customFormat="1" ht="12.75" customHeight="1">
      <c r="A207" s="217" t="s">
        <v>6</v>
      </c>
      <c r="B207" s="218"/>
      <c r="C207" s="218"/>
      <c r="D207" s="218"/>
      <c r="E207" s="219"/>
      <c r="F207" s="60">
        <f>SUM(F205:F206)</f>
        <v>1738000</v>
      </c>
      <c r="G207" s="14"/>
      <c r="H207" s="43"/>
      <c r="I207" s="89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9" customFormat="1" ht="12.75">
      <c r="A208" s="213" t="s">
        <v>450</v>
      </c>
      <c r="B208" s="213"/>
      <c r="C208" s="213"/>
      <c r="D208" s="213"/>
      <c r="E208" s="213"/>
      <c r="F208" s="213"/>
      <c r="G208" s="65"/>
      <c r="H208" s="63"/>
      <c r="I208" s="88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54" customFormat="1" ht="76.5">
      <c r="A209" s="2">
        <v>1</v>
      </c>
      <c r="B209" s="40" t="s">
        <v>369</v>
      </c>
      <c r="C209" s="2" t="s">
        <v>109</v>
      </c>
      <c r="D209" s="2" t="s">
        <v>56</v>
      </c>
      <c r="E209" s="41">
        <v>1998</v>
      </c>
      <c r="F209" s="45">
        <f>2745822.52+98858.94</f>
        <v>2844681.46</v>
      </c>
      <c r="G209" s="2" t="s">
        <v>60</v>
      </c>
      <c r="H209" s="58" t="s">
        <v>155</v>
      </c>
      <c r="I209" s="40" t="s">
        <v>156</v>
      </c>
      <c r="J209" s="41" t="s">
        <v>132</v>
      </c>
      <c r="K209" s="41" t="s">
        <v>157</v>
      </c>
      <c r="L209" s="41" t="s">
        <v>961</v>
      </c>
      <c r="M209" s="41" t="s">
        <v>95</v>
      </c>
      <c r="N209" s="41" t="s">
        <v>96</v>
      </c>
      <c r="O209" s="41" t="s">
        <v>96</v>
      </c>
      <c r="P209" s="41" t="s">
        <v>96</v>
      </c>
      <c r="Q209" s="41" t="s">
        <v>96</v>
      </c>
      <c r="R209" s="41" t="s">
        <v>96</v>
      </c>
      <c r="S209" s="59">
        <v>970</v>
      </c>
      <c r="T209" s="59">
        <v>2</v>
      </c>
      <c r="U209" s="59" t="s">
        <v>161</v>
      </c>
      <c r="V209" s="20" t="s">
        <v>56</v>
      </c>
    </row>
    <row r="210" spans="1:22" s="54" customFormat="1" ht="76.5">
      <c r="A210" s="2">
        <v>2</v>
      </c>
      <c r="B210" s="17" t="s">
        <v>162</v>
      </c>
      <c r="C210" s="2" t="s">
        <v>109</v>
      </c>
      <c r="D210" s="2" t="s">
        <v>56</v>
      </c>
      <c r="E210" s="2">
        <v>2003</v>
      </c>
      <c r="F210" s="206">
        <v>2213000</v>
      </c>
      <c r="G210" s="2" t="s">
        <v>977</v>
      </c>
      <c r="H210" s="51" t="s">
        <v>155</v>
      </c>
      <c r="I210" s="17" t="s">
        <v>156</v>
      </c>
      <c r="J210" s="2" t="s">
        <v>159</v>
      </c>
      <c r="K210" s="2" t="s">
        <v>242</v>
      </c>
      <c r="L210" s="2" t="s">
        <v>160</v>
      </c>
      <c r="M210" s="2" t="s">
        <v>95</v>
      </c>
      <c r="N210" s="2" t="s">
        <v>96</v>
      </c>
      <c r="O210" s="2" t="s">
        <v>96</v>
      </c>
      <c r="P210" s="2" t="s">
        <v>96</v>
      </c>
      <c r="Q210" s="2" t="s">
        <v>96</v>
      </c>
      <c r="R210" s="2" t="s">
        <v>96</v>
      </c>
      <c r="S210" s="20">
        <v>609.9</v>
      </c>
      <c r="T210" s="20">
        <v>1</v>
      </c>
      <c r="U210" s="20" t="s">
        <v>56</v>
      </c>
      <c r="V210" s="20" t="s">
        <v>56</v>
      </c>
    </row>
    <row r="211" spans="1:22" s="9" customFormat="1" ht="15.75" customHeight="1">
      <c r="A211" s="217" t="s">
        <v>6</v>
      </c>
      <c r="B211" s="218"/>
      <c r="C211" s="218"/>
      <c r="D211" s="218"/>
      <c r="E211" s="219"/>
      <c r="F211" s="70">
        <f>SUM(F209:F210)</f>
        <v>5057681.46</v>
      </c>
      <c r="G211" s="14"/>
      <c r="H211" s="43"/>
      <c r="I211" s="89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9" customFormat="1" ht="13.5" customHeight="1">
      <c r="A212" s="213" t="s">
        <v>953</v>
      </c>
      <c r="B212" s="213"/>
      <c r="C212" s="213"/>
      <c r="D212" s="213"/>
      <c r="E212" s="213"/>
      <c r="F212" s="213"/>
      <c r="G212" s="32"/>
      <c r="H212" s="63"/>
      <c r="I212" s="88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9" customFormat="1" ht="64.5" customHeight="1">
      <c r="A213" s="2">
        <v>1</v>
      </c>
      <c r="B213" s="57" t="s">
        <v>124</v>
      </c>
      <c r="C213" s="41" t="s">
        <v>125</v>
      </c>
      <c r="D213" s="41" t="s">
        <v>126</v>
      </c>
      <c r="E213" s="41">
        <v>2010</v>
      </c>
      <c r="F213" s="61">
        <v>764223.2</v>
      </c>
      <c r="G213" s="2" t="s">
        <v>60</v>
      </c>
      <c r="H213" s="74" t="s">
        <v>179</v>
      </c>
      <c r="I213" s="40" t="s">
        <v>127</v>
      </c>
      <c r="J213" s="41" t="s">
        <v>128</v>
      </c>
      <c r="K213" s="41" t="s">
        <v>129</v>
      </c>
      <c r="L213" s="41" t="s">
        <v>130</v>
      </c>
      <c r="M213" s="78" t="s">
        <v>123</v>
      </c>
      <c r="N213" s="78" t="s">
        <v>178</v>
      </c>
      <c r="O213" s="79" t="s">
        <v>178</v>
      </c>
      <c r="P213" s="41" t="s">
        <v>178</v>
      </c>
      <c r="Q213" s="41" t="s">
        <v>178</v>
      </c>
      <c r="R213" s="41" t="s">
        <v>178</v>
      </c>
      <c r="S213" s="41">
        <v>208.68</v>
      </c>
      <c r="T213" s="59">
        <v>1</v>
      </c>
      <c r="U213" s="59" t="s">
        <v>56</v>
      </c>
      <c r="V213" s="59" t="s">
        <v>56</v>
      </c>
    </row>
    <row r="214" spans="1:22" s="9" customFormat="1" ht="15" customHeight="1">
      <c r="A214" s="212" t="s">
        <v>6</v>
      </c>
      <c r="B214" s="212"/>
      <c r="C214" s="212"/>
      <c r="D214" s="212"/>
      <c r="E214" s="212"/>
      <c r="F214" s="60">
        <f>SUM(F213)</f>
        <v>764223.2</v>
      </c>
      <c r="G214" s="14"/>
      <c r="H214" s="43"/>
      <c r="I214" s="89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9" customFormat="1" ht="15" customHeight="1" thickBot="1">
      <c r="A215" s="26"/>
      <c r="B215" s="26"/>
      <c r="C215" s="26"/>
      <c r="D215" s="26"/>
      <c r="E215" s="26"/>
      <c r="F215" s="117"/>
      <c r="G215" s="118"/>
      <c r="H215" s="38"/>
      <c r="I215" s="119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9" s="9" customFormat="1" ht="21" customHeight="1" thickBot="1">
      <c r="A216" s="8"/>
      <c r="B216" s="18"/>
      <c r="D216" s="223" t="s">
        <v>40</v>
      </c>
      <c r="E216" s="224"/>
      <c r="F216" s="72">
        <f>SUM(F113,F161,F166,F176,F182,F200,F203,F207,F211,F214)</f>
        <v>90352300.89000002</v>
      </c>
      <c r="G216" s="76"/>
      <c r="H216" s="8"/>
      <c r="I216" s="90"/>
    </row>
    <row r="217" spans="1:9" s="9" customFormat="1" ht="12.75">
      <c r="A217" s="8"/>
      <c r="B217" s="7"/>
      <c r="C217" s="16"/>
      <c r="D217" s="48"/>
      <c r="E217" s="54"/>
      <c r="F217" s="80"/>
      <c r="G217" s="7"/>
      <c r="H217" s="8"/>
      <c r="I217" s="90"/>
    </row>
    <row r="218" spans="1:9" s="9" customFormat="1" ht="12.75">
      <c r="A218" s="8"/>
      <c r="B218" s="7"/>
      <c r="C218" s="16"/>
      <c r="D218" s="48"/>
      <c r="E218" s="54"/>
      <c r="F218" s="80"/>
      <c r="G218" s="7"/>
      <c r="H218" s="8"/>
      <c r="I218" s="90"/>
    </row>
    <row r="219" spans="1:9" s="9" customFormat="1" ht="12.75">
      <c r="A219" s="8"/>
      <c r="B219" s="7"/>
      <c r="C219" s="16"/>
      <c r="D219" s="48"/>
      <c r="E219" s="54"/>
      <c r="F219" s="80"/>
      <c r="G219" s="7"/>
      <c r="H219" s="8"/>
      <c r="I219" s="90"/>
    </row>
    <row r="220" ht="12.75" customHeight="1"/>
    <row r="221" spans="1:9" s="9" customFormat="1" ht="12.75">
      <c r="A221" s="8"/>
      <c r="B221" s="7"/>
      <c r="C221" s="16"/>
      <c r="D221" s="48"/>
      <c r="E221" s="54"/>
      <c r="F221" s="80"/>
      <c r="G221" s="7"/>
      <c r="H221" s="8"/>
      <c r="I221" s="90"/>
    </row>
    <row r="222" spans="1:9" s="9" customFormat="1" ht="12.75">
      <c r="A222" s="8"/>
      <c r="B222" s="7"/>
      <c r="C222" s="16"/>
      <c r="D222" s="48"/>
      <c r="E222" s="54"/>
      <c r="F222" s="80"/>
      <c r="G222" s="7"/>
      <c r="H222" s="8"/>
      <c r="I222" s="90"/>
    </row>
    <row r="224" ht="21.75" customHeight="1"/>
  </sheetData>
  <sheetProtection/>
  <mergeCells count="36">
    <mergeCell ref="A214:E214"/>
    <mergeCell ref="B2:B3"/>
    <mergeCell ref="A200:E200"/>
    <mergeCell ref="A176:E176"/>
    <mergeCell ref="A182:E182"/>
    <mergeCell ref="A204:F204"/>
    <mergeCell ref="A201:F201"/>
    <mergeCell ref="D216:E216"/>
    <mergeCell ref="S2:S3"/>
    <mergeCell ref="T2:T3"/>
    <mergeCell ref="A162:F162"/>
    <mergeCell ref="A167:F167"/>
    <mergeCell ref="C2:C3"/>
    <mergeCell ref="A212:F212"/>
    <mergeCell ref="A183:F183"/>
    <mergeCell ref="A166:E166"/>
    <mergeCell ref="A211:E211"/>
    <mergeCell ref="V2:V3"/>
    <mergeCell ref="H2:H3"/>
    <mergeCell ref="I2:I3"/>
    <mergeCell ref="J2:L2"/>
    <mergeCell ref="M2:R2"/>
    <mergeCell ref="A177:F177"/>
    <mergeCell ref="D2:D3"/>
    <mergeCell ref="E2:E3"/>
    <mergeCell ref="F2:F3"/>
    <mergeCell ref="A114:F114"/>
    <mergeCell ref="U2:U3"/>
    <mergeCell ref="G2:G3"/>
    <mergeCell ref="A208:F208"/>
    <mergeCell ref="A203:E203"/>
    <mergeCell ref="A207:E207"/>
    <mergeCell ref="A4:D4"/>
    <mergeCell ref="A2:A3"/>
    <mergeCell ref="A113:E113"/>
    <mergeCell ref="A161:E1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headerFooter alignWithMargins="0">
    <oddFooter>&amp;CStrona &amp;P z &amp;N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4.7109375" style="0" customWidth="1"/>
    <col min="4" max="4" width="26.421875" style="0" customWidth="1"/>
    <col min="5" max="5" width="18.57421875" style="0" customWidth="1"/>
    <col min="6" max="6" width="34.7109375" style="0" customWidth="1"/>
  </cols>
  <sheetData>
    <row r="1" spans="1:6" ht="15" customHeight="1">
      <c r="A1" s="37" t="s">
        <v>709</v>
      </c>
      <c r="B1" s="7"/>
      <c r="C1" s="53"/>
      <c r="D1" s="108"/>
      <c r="E1" s="7"/>
      <c r="F1" s="7"/>
    </row>
    <row r="2" spans="1:6" ht="12.75" customHeight="1">
      <c r="A2" s="212" t="s">
        <v>15</v>
      </c>
      <c r="B2" s="212" t="s">
        <v>16</v>
      </c>
      <c r="C2" s="212" t="s">
        <v>19</v>
      </c>
      <c r="D2" s="227" t="s">
        <v>34</v>
      </c>
      <c r="E2" s="212" t="s">
        <v>35</v>
      </c>
      <c r="F2" s="212" t="s">
        <v>3</v>
      </c>
    </row>
    <row r="3" spans="1:6" ht="51.75" customHeight="1">
      <c r="A3" s="212"/>
      <c r="B3" s="212"/>
      <c r="C3" s="212"/>
      <c r="D3" s="227"/>
      <c r="E3" s="212"/>
      <c r="F3" s="212"/>
    </row>
    <row r="4" spans="1:6" ht="39" customHeight="1">
      <c r="A4" s="213" t="s">
        <v>370</v>
      </c>
      <c r="B4" s="213"/>
      <c r="C4" s="213"/>
      <c r="D4" s="213"/>
      <c r="E4" s="213"/>
      <c r="F4" s="213"/>
    </row>
    <row r="5" spans="1:6" s="5" customFormat="1" ht="19.5" customHeight="1">
      <c r="A5" s="2">
        <v>1</v>
      </c>
      <c r="B5" s="17" t="s">
        <v>371</v>
      </c>
      <c r="C5" s="163">
        <v>2015</v>
      </c>
      <c r="D5" s="109">
        <v>27071.94</v>
      </c>
      <c r="E5" s="2" t="s">
        <v>60</v>
      </c>
      <c r="F5" s="228" t="s">
        <v>715</v>
      </c>
    </row>
    <row r="6" spans="1:6" s="5" customFormat="1" ht="19.5" customHeight="1">
      <c r="A6" s="2">
        <v>2</v>
      </c>
      <c r="B6" s="17" t="s">
        <v>371</v>
      </c>
      <c r="C6" s="163">
        <v>2015</v>
      </c>
      <c r="D6" s="109">
        <v>21455.94</v>
      </c>
      <c r="E6" s="2" t="s">
        <v>60</v>
      </c>
      <c r="F6" s="228"/>
    </row>
    <row r="7" spans="1:6" s="5" customFormat="1" ht="19.5" customHeight="1">
      <c r="A7" s="2">
        <v>3</v>
      </c>
      <c r="B7" s="17" t="s">
        <v>371</v>
      </c>
      <c r="C7" s="163">
        <v>2015</v>
      </c>
      <c r="D7" s="109">
        <v>37331.94</v>
      </c>
      <c r="E7" s="2" t="s">
        <v>60</v>
      </c>
      <c r="F7" s="228"/>
    </row>
    <row r="8" spans="1:6" s="5" customFormat="1" ht="19.5" customHeight="1">
      <c r="A8" s="2">
        <v>4</v>
      </c>
      <c r="B8" s="17" t="s">
        <v>371</v>
      </c>
      <c r="C8" s="163">
        <v>2015</v>
      </c>
      <c r="D8" s="109">
        <v>31067.94</v>
      </c>
      <c r="E8" s="2" t="s">
        <v>60</v>
      </c>
      <c r="F8" s="228"/>
    </row>
    <row r="9" spans="1:6" s="5" customFormat="1" ht="19.5" customHeight="1">
      <c r="A9" s="2">
        <v>5</v>
      </c>
      <c r="B9" s="17" t="s">
        <v>371</v>
      </c>
      <c r="C9" s="163">
        <v>2015</v>
      </c>
      <c r="D9" s="109">
        <v>25451.94</v>
      </c>
      <c r="E9" s="2" t="s">
        <v>60</v>
      </c>
      <c r="F9" s="228"/>
    </row>
    <row r="10" spans="1:6" s="5" customFormat="1" ht="19.5" customHeight="1">
      <c r="A10" s="2">
        <v>6</v>
      </c>
      <c r="B10" s="17" t="s">
        <v>371</v>
      </c>
      <c r="C10" s="163">
        <v>2015</v>
      </c>
      <c r="D10" s="109">
        <v>49691.94</v>
      </c>
      <c r="E10" s="2" t="s">
        <v>60</v>
      </c>
      <c r="F10" s="228"/>
    </row>
    <row r="11" spans="1:6" s="5" customFormat="1" ht="19.5" customHeight="1">
      <c r="A11" s="2">
        <v>7</v>
      </c>
      <c r="B11" s="17" t="s">
        <v>371</v>
      </c>
      <c r="C11" s="163">
        <v>2015</v>
      </c>
      <c r="D11" s="109">
        <v>30851.94</v>
      </c>
      <c r="E11" s="2" t="s">
        <v>60</v>
      </c>
      <c r="F11" s="228"/>
    </row>
    <row r="12" spans="1:6" s="5" customFormat="1" ht="19.5" customHeight="1">
      <c r="A12" s="2">
        <v>8</v>
      </c>
      <c r="B12" s="17" t="s">
        <v>371</v>
      </c>
      <c r="C12" s="163">
        <v>2015</v>
      </c>
      <c r="D12" s="109">
        <v>25451.94</v>
      </c>
      <c r="E12" s="2" t="s">
        <v>60</v>
      </c>
      <c r="F12" s="228"/>
    </row>
    <row r="13" spans="1:6" s="5" customFormat="1" ht="19.5" customHeight="1">
      <c r="A13" s="2">
        <v>9</v>
      </c>
      <c r="B13" s="17" t="s">
        <v>371</v>
      </c>
      <c r="C13" s="163">
        <v>2015</v>
      </c>
      <c r="D13" s="109">
        <v>37331.94</v>
      </c>
      <c r="E13" s="2" t="s">
        <v>60</v>
      </c>
      <c r="F13" s="228"/>
    </row>
    <row r="14" spans="1:6" s="5" customFormat="1" ht="19.5" customHeight="1">
      <c r="A14" s="2">
        <v>10</v>
      </c>
      <c r="B14" s="17" t="s">
        <v>371</v>
      </c>
      <c r="C14" s="163">
        <v>2015</v>
      </c>
      <c r="D14" s="109">
        <v>37331.94</v>
      </c>
      <c r="E14" s="2" t="s">
        <v>60</v>
      </c>
      <c r="F14" s="228"/>
    </row>
    <row r="15" spans="1:6" s="5" customFormat="1" ht="19.5" customHeight="1">
      <c r="A15" s="2">
        <v>11</v>
      </c>
      <c r="B15" s="17" t="s">
        <v>371</v>
      </c>
      <c r="C15" s="163">
        <v>2015</v>
      </c>
      <c r="D15" s="109">
        <v>19835.94</v>
      </c>
      <c r="E15" s="2" t="s">
        <v>60</v>
      </c>
      <c r="F15" s="228"/>
    </row>
    <row r="16" spans="1:6" s="5" customFormat="1" ht="19.5" customHeight="1">
      <c r="A16" s="2">
        <v>12</v>
      </c>
      <c r="B16" s="17" t="s">
        <v>371</v>
      </c>
      <c r="C16" s="163">
        <v>2015</v>
      </c>
      <c r="D16" s="109">
        <v>30743.94</v>
      </c>
      <c r="E16" s="2" t="s">
        <v>60</v>
      </c>
      <c r="F16" s="228"/>
    </row>
    <row r="17" spans="1:6" s="5" customFormat="1" ht="19.5" customHeight="1">
      <c r="A17" s="2">
        <v>13</v>
      </c>
      <c r="B17" s="17" t="s">
        <v>371</v>
      </c>
      <c r="C17" s="163">
        <v>2015</v>
      </c>
      <c r="D17" s="109">
        <v>27827.94</v>
      </c>
      <c r="E17" s="2" t="s">
        <v>60</v>
      </c>
      <c r="F17" s="228"/>
    </row>
    <row r="18" spans="1:6" s="5" customFormat="1" ht="19.5" customHeight="1">
      <c r="A18" s="2">
        <v>14</v>
      </c>
      <c r="B18" s="17" t="s">
        <v>371</v>
      </c>
      <c r="C18" s="163">
        <v>2015</v>
      </c>
      <c r="D18" s="109">
        <v>48779.94</v>
      </c>
      <c r="E18" s="2" t="s">
        <v>60</v>
      </c>
      <c r="F18" s="228"/>
    </row>
    <row r="19" spans="1:6" s="5" customFormat="1" ht="19.5" customHeight="1">
      <c r="A19" s="2">
        <v>15</v>
      </c>
      <c r="B19" s="17" t="s">
        <v>371</v>
      </c>
      <c r="C19" s="163">
        <v>2015</v>
      </c>
      <c r="D19" s="109">
        <v>25451.94</v>
      </c>
      <c r="E19" s="2" t="s">
        <v>60</v>
      </c>
      <c r="F19" s="228"/>
    </row>
    <row r="20" spans="1:6" s="5" customFormat="1" ht="19.5" customHeight="1">
      <c r="A20" s="2">
        <v>16</v>
      </c>
      <c r="B20" s="17" t="s">
        <v>371</v>
      </c>
      <c r="C20" s="163">
        <v>2015</v>
      </c>
      <c r="D20" s="109">
        <v>25451.94</v>
      </c>
      <c r="E20" s="2" t="s">
        <v>60</v>
      </c>
      <c r="F20" s="228"/>
    </row>
    <row r="21" spans="1:6" s="5" customFormat="1" ht="19.5" customHeight="1">
      <c r="A21" s="2">
        <v>17</v>
      </c>
      <c r="B21" s="17" t="s">
        <v>371</v>
      </c>
      <c r="C21" s="163">
        <v>2015</v>
      </c>
      <c r="D21" s="109">
        <v>39059.94</v>
      </c>
      <c r="E21" s="2" t="s">
        <v>60</v>
      </c>
      <c r="F21" s="228"/>
    </row>
    <row r="22" spans="1:6" s="5" customFormat="1" ht="19.5" customHeight="1">
      <c r="A22" s="2">
        <v>18</v>
      </c>
      <c r="B22" s="17" t="s">
        <v>371</v>
      </c>
      <c r="C22" s="163">
        <v>2015</v>
      </c>
      <c r="D22" s="109">
        <v>17459.94</v>
      </c>
      <c r="E22" s="2" t="s">
        <v>60</v>
      </c>
      <c r="F22" s="228"/>
    </row>
    <row r="23" spans="1:6" s="5" customFormat="1" ht="19.5" customHeight="1">
      <c r="A23" s="2">
        <v>19</v>
      </c>
      <c r="B23" s="17" t="s">
        <v>371</v>
      </c>
      <c r="C23" s="163">
        <v>2015</v>
      </c>
      <c r="D23" s="109">
        <v>51047.94</v>
      </c>
      <c r="E23" s="2" t="s">
        <v>60</v>
      </c>
      <c r="F23" s="228"/>
    </row>
    <row r="24" spans="1:6" s="5" customFormat="1" ht="19.5" customHeight="1">
      <c r="A24" s="2">
        <v>20</v>
      </c>
      <c r="B24" s="17" t="s">
        <v>371</v>
      </c>
      <c r="C24" s="163">
        <v>2015</v>
      </c>
      <c r="D24" s="109">
        <v>27071.94</v>
      </c>
      <c r="E24" s="2" t="s">
        <v>60</v>
      </c>
      <c r="F24" s="228"/>
    </row>
    <row r="25" spans="1:6" ht="19.5" customHeight="1">
      <c r="A25" s="212" t="s">
        <v>6</v>
      </c>
      <c r="B25" s="212"/>
      <c r="C25" s="212"/>
      <c r="D25" s="110">
        <f>SUM(D5:D24)</f>
        <v>635770.7999999998</v>
      </c>
      <c r="E25" s="15"/>
      <c r="F25" s="228"/>
    </row>
  </sheetData>
  <sheetProtection/>
  <mergeCells count="9">
    <mergeCell ref="A4:F4"/>
    <mergeCell ref="A25:C25"/>
    <mergeCell ref="A2:A3"/>
    <mergeCell ref="B2:B3"/>
    <mergeCell ref="C2:C3"/>
    <mergeCell ref="D2:D3"/>
    <mergeCell ref="E2:E3"/>
    <mergeCell ref="F2:F3"/>
    <mergeCell ref="F5:F2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7" customWidth="1"/>
    <col min="2" max="2" width="53.140625" style="13" customWidth="1"/>
    <col min="3" max="3" width="15.421875" style="54" customWidth="1"/>
    <col min="4" max="4" width="18.421875" style="107" customWidth="1"/>
    <col min="5" max="5" width="12.140625" style="0" bestFit="1" customWidth="1"/>
    <col min="6" max="6" width="11.140625" style="0" customWidth="1"/>
    <col min="7" max="7" width="11.28125" style="0" bestFit="1" customWidth="1"/>
  </cols>
  <sheetData>
    <row r="1" spans="1:4" ht="14.25" customHeight="1">
      <c r="A1" s="162" t="s">
        <v>710</v>
      </c>
      <c r="D1" s="101"/>
    </row>
    <row r="3" spans="1:4" ht="12.75">
      <c r="A3" s="236" t="s">
        <v>0</v>
      </c>
      <c r="B3" s="236"/>
      <c r="C3" s="236"/>
      <c r="D3" s="236"/>
    </row>
    <row r="4" spans="1:4" ht="25.5">
      <c r="A4" s="3" t="s">
        <v>7</v>
      </c>
      <c r="B4" s="3" t="s">
        <v>8</v>
      </c>
      <c r="C4" s="3" t="s">
        <v>9</v>
      </c>
      <c r="D4" s="95" t="s">
        <v>10</v>
      </c>
    </row>
    <row r="5" spans="1:4" ht="12.75" customHeight="1">
      <c r="A5" s="233" t="s">
        <v>245</v>
      </c>
      <c r="B5" s="234"/>
      <c r="C5" s="234"/>
      <c r="D5" s="235"/>
    </row>
    <row r="6" spans="1:6" s="9" customFormat="1" ht="12.75">
      <c r="A6" s="2">
        <v>1</v>
      </c>
      <c r="B6" s="57" t="s">
        <v>437</v>
      </c>
      <c r="C6" s="41">
        <v>2014</v>
      </c>
      <c r="D6" s="61">
        <v>1574.4</v>
      </c>
      <c r="F6" s="55"/>
    </row>
    <row r="7" spans="1:4" s="9" customFormat="1" ht="12.75">
      <c r="A7" s="2">
        <v>2</v>
      </c>
      <c r="B7" s="57" t="s">
        <v>438</v>
      </c>
      <c r="C7" s="41">
        <v>2014</v>
      </c>
      <c r="D7" s="61">
        <v>294</v>
      </c>
    </row>
    <row r="8" spans="1:4" s="9" customFormat="1" ht="12.75">
      <c r="A8" s="2">
        <v>3</v>
      </c>
      <c r="B8" s="1" t="s">
        <v>438</v>
      </c>
      <c r="C8" s="2">
        <v>2014</v>
      </c>
      <c r="D8" s="47">
        <v>294</v>
      </c>
    </row>
    <row r="9" spans="1:4" s="9" customFormat="1" ht="12.75">
      <c r="A9" s="2">
        <v>4</v>
      </c>
      <c r="B9" s="1" t="s">
        <v>439</v>
      </c>
      <c r="C9" s="2">
        <v>2014</v>
      </c>
      <c r="D9" s="47">
        <v>959.4</v>
      </c>
    </row>
    <row r="10" spans="1:4" s="9" customFormat="1" ht="12.75">
      <c r="A10" s="2">
        <v>5</v>
      </c>
      <c r="B10" s="1" t="s">
        <v>440</v>
      </c>
      <c r="C10" s="2">
        <v>2015</v>
      </c>
      <c r="D10" s="47">
        <v>2214</v>
      </c>
    </row>
    <row r="11" spans="1:4" s="9" customFormat="1" ht="12.75">
      <c r="A11" s="2">
        <v>6</v>
      </c>
      <c r="B11" s="1" t="s">
        <v>441</v>
      </c>
      <c r="C11" s="2">
        <v>2015</v>
      </c>
      <c r="D11" s="47">
        <v>3364.05</v>
      </c>
    </row>
    <row r="12" spans="1:4" s="9" customFormat="1" ht="12.75">
      <c r="A12" s="2">
        <v>7</v>
      </c>
      <c r="B12" s="1" t="s">
        <v>441</v>
      </c>
      <c r="C12" s="2">
        <v>2015</v>
      </c>
      <c r="D12" s="47">
        <v>3364.05</v>
      </c>
    </row>
    <row r="13" spans="1:4" s="9" customFormat="1" ht="12.75">
      <c r="A13" s="2">
        <v>8</v>
      </c>
      <c r="B13" s="1" t="s">
        <v>442</v>
      </c>
      <c r="C13" s="2">
        <v>2016</v>
      </c>
      <c r="D13" s="47">
        <v>8511.6</v>
      </c>
    </row>
    <row r="14" spans="1:4" s="9" customFormat="1" ht="12.75">
      <c r="A14" s="2">
        <v>9</v>
      </c>
      <c r="B14" s="1" t="s">
        <v>474</v>
      </c>
      <c r="C14" s="2">
        <v>2017</v>
      </c>
      <c r="D14" s="47">
        <v>3259.5</v>
      </c>
    </row>
    <row r="15" spans="1:4" s="9" customFormat="1" ht="12.75">
      <c r="A15" s="2">
        <v>10</v>
      </c>
      <c r="B15" s="1" t="s">
        <v>475</v>
      </c>
      <c r="C15" s="2">
        <v>2017</v>
      </c>
      <c r="D15" s="47">
        <v>2900</v>
      </c>
    </row>
    <row r="16" spans="1:4" s="9" customFormat="1" ht="12.75">
      <c r="A16" s="2">
        <v>11</v>
      </c>
      <c r="B16" s="1" t="s">
        <v>475</v>
      </c>
      <c r="C16" s="2">
        <v>2017</v>
      </c>
      <c r="D16" s="47">
        <v>2900</v>
      </c>
    </row>
    <row r="17" spans="1:4" s="9" customFormat="1" ht="12.75">
      <c r="A17" s="2">
        <v>12</v>
      </c>
      <c r="B17" s="1" t="s">
        <v>476</v>
      </c>
      <c r="C17" s="2">
        <v>2017</v>
      </c>
      <c r="D17" s="47">
        <v>627</v>
      </c>
    </row>
    <row r="18" spans="1:4" s="9" customFormat="1" ht="12.75">
      <c r="A18" s="42">
        <v>13</v>
      </c>
      <c r="B18" s="1" t="s">
        <v>477</v>
      </c>
      <c r="C18" s="2">
        <v>2017</v>
      </c>
      <c r="D18" s="47">
        <v>3648</v>
      </c>
    </row>
    <row r="19" spans="1:4" s="9" customFormat="1" ht="12.75">
      <c r="A19" s="42">
        <v>14</v>
      </c>
      <c r="B19" s="1" t="s">
        <v>477</v>
      </c>
      <c r="C19" s="2">
        <v>2017</v>
      </c>
      <c r="D19" s="47">
        <v>3648</v>
      </c>
    </row>
    <row r="20" spans="1:4" s="9" customFormat="1" ht="12.75">
      <c r="A20" s="42">
        <v>15</v>
      </c>
      <c r="B20" s="1" t="s">
        <v>475</v>
      </c>
      <c r="C20" s="2">
        <v>2017</v>
      </c>
      <c r="D20" s="47">
        <v>4016</v>
      </c>
    </row>
    <row r="21" spans="1:4" s="9" customFormat="1" ht="12.75">
      <c r="A21" s="42">
        <v>16</v>
      </c>
      <c r="B21" s="1" t="s">
        <v>716</v>
      </c>
      <c r="C21" s="2">
        <v>2018</v>
      </c>
      <c r="D21" s="47">
        <v>3986</v>
      </c>
    </row>
    <row r="22" spans="1:4" s="9" customFormat="1" ht="12.75">
      <c r="A22" s="42">
        <v>17</v>
      </c>
      <c r="B22" s="1" t="s">
        <v>717</v>
      </c>
      <c r="C22" s="2">
        <v>2018</v>
      </c>
      <c r="D22" s="47">
        <v>3567</v>
      </c>
    </row>
    <row r="23" spans="1:4" s="9" customFormat="1" ht="12.75">
      <c r="A23" s="42">
        <v>18</v>
      </c>
      <c r="B23" s="1" t="s">
        <v>718</v>
      </c>
      <c r="C23" s="2">
        <v>2018</v>
      </c>
      <c r="D23" s="47">
        <v>4999</v>
      </c>
    </row>
    <row r="24" spans="1:4" s="9" customFormat="1" ht="12.75">
      <c r="A24" s="217" t="s">
        <v>6</v>
      </c>
      <c r="B24" s="218"/>
      <c r="C24" s="219"/>
      <c r="D24" s="56">
        <f>SUM(D6:D23)</f>
        <v>54126</v>
      </c>
    </row>
    <row r="25" spans="1:4" ht="13.5" customHeight="1">
      <c r="A25" s="213" t="s">
        <v>46</v>
      </c>
      <c r="B25" s="213"/>
      <c r="C25" s="213"/>
      <c r="D25" s="213"/>
    </row>
    <row r="26" spans="1:4" s="11" customFormat="1" ht="25.5">
      <c r="A26" s="2">
        <v>1</v>
      </c>
      <c r="B26" s="57" t="s">
        <v>392</v>
      </c>
      <c r="C26" s="41">
        <v>2014</v>
      </c>
      <c r="D26" s="61">
        <v>3189.39</v>
      </c>
    </row>
    <row r="27" spans="1:4" s="11" customFormat="1" ht="25.5">
      <c r="A27" s="2">
        <v>2</v>
      </c>
      <c r="B27" s="1" t="s">
        <v>393</v>
      </c>
      <c r="C27" s="2">
        <v>2014</v>
      </c>
      <c r="D27" s="47">
        <v>3189.39</v>
      </c>
    </row>
    <row r="28" spans="1:4" s="11" customFormat="1" ht="12.75">
      <c r="A28" s="2">
        <v>3</v>
      </c>
      <c r="B28" s="1" t="s">
        <v>394</v>
      </c>
      <c r="C28" s="2">
        <v>2015</v>
      </c>
      <c r="D28" s="47">
        <v>2988.9</v>
      </c>
    </row>
    <row r="29" spans="1:4" s="11" customFormat="1" ht="12.75">
      <c r="A29" s="2">
        <v>4</v>
      </c>
      <c r="B29" s="1" t="s">
        <v>395</v>
      </c>
      <c r="C29" s="2">
        <v>2015</v>
      </c>
      <c r="D29" s="47">
        <v>923.73</v>
      </c>
    </row>
    <row r="30" spans="1:4" s="11" customFormat="1" ht="12.75">
      <c r="A30" s="2">
        <v>5</v>
      </c>
      <c r="B30" s="1" t="s">
        <v>396</v>
      </c>
      <c r="C30" s="2">
        <v>2016</v>
      </c>
      <c r="D30" s="47">
        <v>3471.17</v>
      </c>
    </row>
    <row r="31" spans="1:4" s="11" customFormat="1" ht="12.75">
      <c r="A31" s="2">
        <v>6</v>
      </c>
      <c r="B31" s="1" t="s">
        <v>397</v>
      </c>
      <c r="C31" s="2">
        <v>2016</v>
      </c>
      <c r="D31" s="47">
        <v>3493.2</v>
      </c>
    </row>
    <row r="32" spans="1:4" s="11" customFormat="1" ht="12.75">
      <c r="A32" s="2">
        <v>7</v>
      </c>
      <c r="B32" s="1" t="s">
        <v>267</v>
      </c>
      <c r="C32" s="2">
        <v>2016</v>
      </c>
      <c r="D32" s="47">
        <v>1599</v>
      </c>
    </row>
    <row r="33" spans="1:4" s="11" customFormat="1" ht="12.75">
      <c r="A33" s="2">
        <v>8</v>
      </c>
      <c r="B33" s="1" t="s">
        <v>398</v>
      </c>
      <c r="C33" s="2">
        <v>2016</v>
      </c>
      <c r="D33" s="47">
        <v>2450</v>
      </c>
    </row>
    <row r="34" spans="1:4" s="11" customFormat="1" ht="12.75">
      <c r="A34" s="2">
        <v>9</v>
      </c>
      <c r="B34" s="1" t="s">
        <v>399</v>
      </c>
      <c r="C34" s="2">
        <v>2016</v>
      </c>
      <c r="D34" s="47">
        <v>635</v>
      </c>
    </row>
    <row r="35" spans="1:4" s="9" customFormat="1" ht="12.75">
      <c r="A35" s="2">
        <v>10</v>
      </c>
      <c r="B35" s="1" t="s">
        <v>400</v>
      </c>
      <c r="C35" s="2">
        <v>2016</v>
      </c>
      <c r="D35" s="47">
        <v>499.38</v>
      </c>
    </row>
    <row r="36" spans="1:4" s="11" customFormat="1" ht="12.75">
      <c r="A36" s="2">
        <v>11</v>
      </c>
      <c r="B36" s="1" t="s">
        <v>401</v>
      </c>
      <c r="C36" s="2">
        <v>2016</v>
      </c>
      <c r="D36" s="47">
        <v>1290</v>
      </c>
    </row>
    <row r="37" spans="1:4" s="11" customFormat="1" ht="12.75">
      <c r="A37" s="2">
        <v>12</v>
      </c>
      <c r="B37" s="1" t="s">
        <v>457</v>
      </c>
      <c r="C37" s="2">
        <v>2017</v>
      </c>
      <c r="D37" s="47">
        <v>2423.27</v>
      </c>
    </row>
    <row r="38" spans="1:4" s="11" customFormat="1" ht="12.75">
      <c r="A38" s="2">
        <v>13</v>
      </c>
      <c r="B38" s="1" t="s">
        <v>458</v>
      </c>
      <c r="C38" s="2">
        <v>2017</v>
      </c>
      <c r="D38" s="47">
        <v>836.4</v>
      </c>
    </row>
    <row r="39" spans="1:4" s="11" customFormat="1" ht="12.75">
      <c r="A39" s="2">
        <v>14</v>
      </c>
      <c r="B39" s="1" t="s">
        <v>459</v>
      </c>
      <c r="C39" s="2">
        <v>2017</v>
      </c>
      <c r="D39" s="47">
        <v>1943.4</v>
      </c>
    </row>
    <row r="40" spans="1:4" s="11" customFormat="1" ht="12.75">
      <c r="A40" s="2">
        <v>15</v>
      </c>
      <c r="B40" s="1" t="s">
        <v>460</v>
      </c>
      <c r="C40" s="2">
        <v>2017</v>
      </c>
      <c r="D40" s="47">
        <v>799.5</v>
      </c>
    </row>
    <row r="41" spans="1:4" s="11" customFormat="1" ht="12.75">
      <c r="A41" s="2">
        <v>16</v>
      </c>
      <c r="B41" s="1" t="s">
        <v>768</v>
      </c>
      <c r="C41" s="2">
        <v>2018</v>
      </c>
      <c r="D41" s="47">
        <v>2391.22</v>
      </c>
    </row>
    <row r="42" spans="1:4" s="11" customFormat="1" ht="13.5" customHeight="1">
      <c r="A42" s="217" t="s">
        <v>6</v>
      </c>
      <c r="B42" s="218"/>
      <c r="C42" s="219"/>
      <c r="D42" s="62">
        <f>SUM(D26:D41)</f>
        <v>32122.950000000004</v>
      </c>
    </row>
    <row r="43" spans="1:4" s="11" customFormat="1" ht="13.5" customHeight="1">
      <c r="A43" s="213" t="s">
        <v>47</v>
      </c>
      <c r="B43" s="213"/>
      <c r="C43" s="213"/>
      <c r="D43" s="213"/>
    </row>
    <row r="44" spans="1:4" s="11" customFormat="1" ht="15" customHeight="1">
      <c r="A44" s="21">
        <v>1</v>
      </c>
      <c r="B44" s="57" t="s">
        <v>431</v>
      </c>
      <c r="C44" s="41">
        <v>2015</v>
      </c>
      <c r="D44" s="61">
        <v>1943.09</v>
      </c>
    </row>
    <row r="45" spans="1:4" s="11" customFormat="1" ht="13.5" customHeight="1">
      <c r="A45" s="217" t="s">
        <v>6</v>
      </c>
      <c r="B45" s="218"/>
      <c r="C45" s="219"/>
      <c r="D45" s="62">
        <f>SUM(D44)</f>
        <v>1943.09</v>
      </c>
    </row>
    <row r="46" spans="1:4" s="11" customFormat="1" ht="13.5" customHeight="1">
      <c r="A46" s="213" t="s">
        <v>390</v>
      </c>
      <c r="B46" s="213"/>
      <c r="C46" s="213"/>
      <c r="D46" s="213"/>
    </row>
    <row r="47" spans="1:4" s="11" customFormat="1" ht="13.5" customHeight="1">
      <c r="A47" s="2">
        <v>1</v>
      </c>
      <c r="B47" s="57" t="s">
        <v>380</v>
      </c>
      <c r="C47" s="2">
        <v>2016</v>
      </c>
      <c r="D47" s="47">
        <v>574.67</v>
      </c>
    </row>
    <row r="48" spans="1:4" s="11" customFormat="1" ht="13.5" customHeight="1">
      <c r="A48" s="2">
        <v>2</v>
      </c>
      <c r="B48" s="57" t="s">
        <v>379</v>
      </c>
      <c r="C48" s="2">
        <v>2016</v>
      </c>
      <c r="D48" s="47">
        <v>1500</v>
      </c>
    </row>
    <row r="49" spans="1:4" s="11" customFormat="1" ht="13.5" customHeight="1">
      <c r="A49" s="42">
        <v>3</v>
      </c>
      <c r="B49" s="57" t="s">
        <v>772</v>
      </c>
      <c r="C49" s="1"/>
      <c r="D49" s="47">
        <v>4305</v>
      </c>
    </row>
    <row r="50" spans="1:4" s="9" customFormat="1" ht="12.75" customHeight="1">
      <c r="A50" s="217" t="s">
        <v>6</v>
      </c>
      <c r="B50" s="218"/>
      <c r="C50" s="219"/>
      <c r="D50" s="62">
        <f>SUM(D47:D49)</f>
        <v>6379.67</v>
      </c>
    </row>
    <row r="51" spans="1:4" s="9" customFormat="1" ht="12.75" customHeight="1">
      <c r="A51" s="213" t="s">
        <v>374</v>
      </c>
      <c r="B51" s="213"/>
      <c r="C51" s="213"/>
      <c r="D51" s="213"/>
    </row>
    <row r="52" spans="1:4" s="9" customFormat="1" ht="12.75">
      <c r="A52" s="2">
        <v>1</v>
      </c>
      <c r="B52" s="1" t="s">
        <v>263</v>
      </c>
      <c r="C52" s="2">
        <v>2014</v>
      </c>
      <c r="D52" s="77">
        <v>1737</v>
      </c>
    </row>
    <row r="53" spans="1:4" s="9" customFormat="1" ht="12.75">
      <c r="A53" s="2">
        <v>2</v>
      </c>
      <c r="B53" s="1" t="s">
        <v>264</v>
      </c>
      <c r="C53" s="2">
        <v>2014</v>
      </c>
      <c r="D53" s="77">
        <v>465</v>
      </c>
    </row>
    <row r="54" spans="1:4" s="9" customFormat="1" ht="12.75">
      <c r="A54" s="2">
        <v>3</v>
      </c>
      <c r="B54" s="1" t="s">
        <v>265</v>
      </c>
      <c r="C54" s="2">
        <v>2014</v>
      </c>
      <c r="D54" s="77">
        <v>2976.6</v>
      </c>
    </row>
    <row r="55" spans="1:4" s="9" customFormat="1" ht="12.75">
      <c r="A55" s="2">
        <v>4</v>
      </c>
      <c r="B55" s="1" t="s">
        <v>266</v>
      </c>
      <c r="C55" s="2">
        <v>2014</v>
      </c>
      <c r="D55" s="77">
        <v>319.8</v>
      </c>
    </row>
    <row r="56" spans="1:4" s="9" customFormat="1" ht="12.75">
      <c r="A56" s="2">
        <v>5</v>
      </c>
      <c r="B56" s="1" t="s">
        <v>267</v>
      </c>
      <c r="C56" s="2">
        <v>2014</v>
      </c>
      <c r="D56" s="77">
        <v>1217.7</v>
      </c>
    </row>
    <row r="57" spans="1:4" s="9" customFormat="1" ht="12.75">
      <c r="A57" s="2">
        <v>6</v>
      </c>
      <c r="B57" s="1" t="s">
        <v>268</v>
      </c>
      <c r="C57" s="2">
        <v>2014</v>
      </c>
      <c r="D57" s="77">
        <v>1329</v>
      </c>
    </row>
    <row r="58" spans="1:4" s="9" customFormat="1" ht="12.75">
      <c r="A58" s="2">
        <v>7</v>
      </c>
      <c r="B58" s="1" t="s">
        <v>269</v>
      </c>
      <c r="C58" s="2">
        <v>2014</v>
      </c>
      <c r="D58" s="77">
        <v>350</v>
      </c>
    </row>
    <row r="59" spans="1:4" s="9" customFormat="1" ht="12.75">
      <c r="A59" s="2">
        <v>8</v>
      </c>
      <c r="B59" s="1" t="s">
        <v>270</v>
      </c>
      <c r="C59" s="2">
        <v>2014</v>
      </c>
      <c r="D59" s="77">
        <v>1060</v>
      </c>
    </row>
    <row r="60" spans="1:4" s="9" customFormat="1" ht="12.75">
      <c r="A60" s="2">
        <v>9</v>
      </c>
      <c r="B60" s="1" t="s">
        <v>271</v>
      </c>
      <c r="C60" s="2">
        <v>2014</v>
      </c>
      <c r="D60" s="77">
        <v>425</v>
      </c>
    </row>
    <row r="61" spans="1:4" s="9" customFormat="1" ht="12.75">
      <c r="A61" s="2">
        <v>10</v>
      </c>
      <c r="B61" s="1" t="s">
        <v>272</v>
      </c>
      <c r="C61" s="2">
        <v>2014</v>
      </c>
      <c r="D61" s="77">
        <v>2699.85</v>
      </c>
    </row>
    <row r="62" spans="1:4" s="9" customFormat="1" ht="12.75">
      <c r="A62" s="2">
        <v>11</v>
      </c>
      <c r="B62" s="1" t="s">
        <v>483</v>
      </c>
      <c r="C62" s="2">
        <v>2017</v>
      </c>
      <c r="D62" s="77">
        <v>629</v>
      </c>
    </row>
    <row r="63" spans="1:4" s="9" customFormat="1" ht="12.75">
      <c r="A63" s="2">
        <v>12</v>
      </c>
      <c r="B63" s="1" t="s">
        <v>484</v>
      </c>
      <c r="C63" s="2">
        <v>2017</v>
      </c>
      <c r="D63" s="77">
        <v>2929</v>
      </c>
    </row>
    <row r="64" spans="1:4" ht="12.75">
      <c r="A64" s="217" t="s">
        <v>6</v>
      </c>
      <c r="B64" s="218"/>
      <c r="C64" s="219"/>
      <c r="D64" s="56">
        <f>SUM(D52:D63)</f>
        <v>16137.95</v>
      </c>
    </row>
    <row r="65" spans="1:4" ht="12.75">
      <c r="A65" s="213" t="s">
        <v>48</v>
      </c>
      <c r="B65" s="213"/>
      <c r="C65" s="213"/>
      <c r="D65" s="213"/>
    </row>
    <row r="66" spans="1:4" ht="12.75">
      <c r="A66" s="2">
        <v>1</v>
      </c>
      <c r="B66" s="1" t="s">
        <v>797</v>
      </c>
      <c r="C66" s="2">
        <v>2014</v>
      </c>
      <c r="D66" s="47">
        <v>2049.18</v>
      </c>
    </row>
    <row r="67" spans="1:4" ht="12.75">
      <c r="A67" s="2">
        <v>2</v>
      </c>
      <c r="B67" s="1" t="s">
        <v>798</v>
      </c>
      <c r="C67" s="2">
        <f>C66</f>
        <v>2014</v>
      </c>
      <c r="D67" s="47">
        <v>2645</v>
      </c>
    </row>
    <row r="68" spans="1:4" ht="12.75">
      <c r="A68" s="2">
        <v>3</v>
      </c>
      <c r="B68" s="1" t="s">
        <v>799</v>
      </c>
      <c r="C68" s="2">
        <f>C67</f>
        <v>2014</v>
      </c>
      <c r="D68" s="47">
        <v>959.4</v>
      </c>
    </row>
    <row r="69" spans="1:4" ht="12.75">
      <c r="A69" s="2">
        <v>4</v>
      </c>
      <c r="B69" s="1" t="s">
        <v>800</v>
      </c>
      <c r="C69" s="2">
        <f>C68</f>
        <v>2014</v>
      </c>
      <c r="D69" s="47">
        <v>2498</v>
      </c>
    </row>
    <row r="70" spans="1:4" ht="12.75">
      <c r="A70" s="2">
        <v>5</v>
      </c>
      <c r="B70" s="1" t="s">
        <v>801</v>
      </c>
      <c r="C70" s="2">
        <f>C69</f>
        <v>2014</v>
      </c>
      <c r="D70" s="47">
        <v>679</v>
      </c>
    </row>
    <row r="71" spans="1:4" ht="12.75">
      <c r="A71" s="2">
        <v>6</v>
      </c>
      <c r="B71" s="1" t="s">
        <v>802</v>
      </c>
      <c r="C71" s="2">
        <f>C72</f>
        <v>2016</v>
      </c>
      <c r="D71" s="47">
        <v>2643</v>
      </c>
    </row>
    <row r="72" spans="1:4" ht="12.75">
      <c r="A72" s="2">
        <v>7</v>
      </c>
      <c r="B72" s="1" t="s">
        <v>803</v>
      </c>
      <c r="C72" s="2">
        <v>2016</v>
      </c>
      <c r="D72" s="47">
        <v>2198.99</v>
      </c>
    </row>
    <row r="73" spans="1:4" ht="12.75">
      <c r="A73" s="2">
        <v>8</v>
      </c>
      <c r="B73" s="1" t="s">
        <v>804</v>
      </c>
      <c r="C73" s="2">
        <f>C72</f>
        <v>2016</v>
      </c>
      <c r="D73" s="47">
        <v>3345.6</v>
      </c>
    </row>
    <row r="74" spans="1:4" ht="12.75">
      <c r="A74" s="2">
        <v>9</v>
      </c>
      <c r="B74" s="1" t="s">
        <v>496</v>
      </c>
      <c r="C74" s="2">
        <v>2017</v>
      </c>
      <c r="D74" s="47">
        <v>1279.2</v>
      </c>
    </row>
    <row r="75" spans="1:4" s="12" customFormat="1" ht="12.75">
      <c r="A75" s="212" t="s">
        <v>6</v>
      </c>
      <c r="B75" s="212"/>
      <c r="C75" s="212"/>
      <c r="D75" s="62">
        <f>SUM(D66:D74)</f>
        <v>18297.37</v>
      </c>
    </row>
    <row r="76" spans="1:4" s="5" customFormat="1" ht="12.75">
      <c r="A76" s="213" t="s">
        <v>498</v>
      </c>
      <c r="B76" s="213"/>
      <c r="C76" s="213"/>
      <c r="D76" s="213"/>
    </row>
    <row r="77" spans="1:4" ht="12.75">
      <c r="A77" s="2">
        <v>1</v>
      </c>
      <c r="B77" s="57" t="s">
        <v>499</v>
      </c>
      <c r="C77" s="41">
        <v>2014</v>
      </c>
      <c r="D77" s="61">
        <v>2679.1</v>
      </c>
    </row>
    <row r="78" spans="1:4" ht="12.75">
      <c r="A78" s="2">
        <v>2</v>
      </c>
      <c r="B78" s="1" t="s">
        <v>279</v>
      </c>
      <c r="C78" s="2">
        <v>2014</v>
      </c>
      <c r="D78" s="47">
        <v>3259.5</v>
      </c>
    </row>
    <row r="79" spans="1:4" ht="12.75">
      <c r="A79" s="2">
        <v>3</v>
      </c>
      <c r="B79" s="1" t="s">
        <v>818</v>
      </c>
      <c r="C79" s="2">
        <v>2014</v>
      </c>
      <c r="D79" s="47">
        <v>1084</v>
      </c>
    </row>
    <row r="80" spans="1:4" ht="12.75">
      <c r="A80" s="2">
        <v>4</v>
      </c>
      <c r="B80" s="1" t="s">
        <v>819</v>
      </c>
      <c r="C80" s="2">
        <v>2014</v>
      </c>
      <c r="D80" s="47">
        <v>3000</v>
      </c>
    </row>
    <row r="81" spans="1:4" ht="12.75">
      <c r="A81" s="2">
        <v>5</v>
      </c>
      <c r="B81" s="1" t="s">
        <v>279</v>
      </c>
      <c r="C81" s="2">
        <v>2014</v>
      </c>
      <c r="D81" s="47">
        <v>1177.11</v>
      </c>
    </row>
    <row r="82" spans="1:4" ht="12.75">
      <c r="A82" s="2">
        <v>6</v>
      </c>
      <c r="B82" s="1" t="s">
        <v>326</v>
      </c>
      <c r="C82" s="2">
        <v>2014</v>
      </c>
      <c r="D82" s="47">
        <v>3367.74</v>
      </c>
    </row>
    <row r="83" spans="1:4" ht="12.75">
      <c r="A83" s="2">
        <v>7</v>
      </c>
      <c r="B83" s="1" t="s">
        <v>820</v>
      </c>
      <c r="C83" s="2">
        <v>2014</v>
      </c>
      <c r="D83" s="47">
        <v>680</v>
      </c>
    </row>
    <row r="84" spans="1:4" ht="12.75">
      <c r="A84" s="2">
        <v>8</v>
      </c>
      <c r="B84" s="1" t="s">
        <v>500</v>
      </c>
      <c r="C84" s="2">
        <v>2016</v>
      </c>
      <c r="D84" s="47">
        <v>1141</v>
      </c>
    </row>
    <row r="85" spans="1:4" ht="12.75">
      <c r="A85" s="2">
        <v>9</v>
      </c>
      <c r="B85" s="1" t="s">
        <v>821</v>
      </c>
      <c r="C85" s="2">
        <v>2016</v>
      </c>
      <c r="D85" s="47">
        <v>1508</v>
      </c>
    </row>
    <row r="86" spans="1:4" ht="12.75">
      <c r="A86" s="2">
        <v>10</v>
      </c>
      <c r="B86" s="1" t="s">
        <v>502</v>
      </c>
      <c r="C86" s="2">
        <v>2017</v>
      </c>
      <c r="D86" s="47">
        <v>17500</v>
      </c>
    </row>
    <row r="87" spans="1:4" ht="12.75">
      <c r="A87" s="2">
        <v>11</v>
      </c>
      <c r="B87" s="1" t="s">
        <v>503</v>
      </c>
      <c r="C87" s="2">
        <v>2017</v>
      </c>
      <c r="D87" s="47">
        <v>516.6</v>
      </c>
    </row>
    <row r="88" spans="1:4" ht="12.75">
      <c r="A88" s="2">
        <v>12</v>
      </c>
      <c r="B88" s="1" t="s">
        <v>822</v>
      </c>
      <c r="C88" s="2">
        <v>2018</v>
      </c>
      <c r="D88" s="47">
        <v>3150</v>
      </c>
    </row>
    <row r="89" spans="1:4" ht="12.75">
      <c r="A89" s="2">
        <v>13</v>
      </c>
      <c r="B89" s="1" t="s">
        <v>823</v>
      </c>
      <c r="C89" s="2">
        <v>2018</v>
      </c>
      <c r="D89" s="47">
        <v>8500</v>
      </c>
    </row>
    <row r="90" spans="1:6" s="5" customFormat="1" ht="12.75" customHeight="1">
      <c r="A90" s="217" t="s">
        <v>6</v>
      </c>
      <c r="B90" s="218"/>
      <c r="C90" s="219"/>
      <c r="D90" s="102">
        <f>SUM(D77:D89)</f>
        <v>47563.049999999996</v>
      </c>
      <c r="F90" s="10"/>
    </row>
    <row r="91" spans="1:4" s="9" customFormat="1" ht="12.75">
      <c r="A91" s="213" t="s">
        <v>971</v>
      </c>
      <c r="B91" s="213"/>
      <c r="C91" s="213"/>
      <c r="D91" s="213"/>
    </row>
    <row r="92" spans="1:4" s="9" customFormat="1" ht="12.75">
      <c r="A92" s="2">
        <v>1</v>
      </c>
      <c r="B92" s="1" t="s">
        <v>291</v>
      </c>
      <c r="C92" s="2">
        <v>2014</v>
      </c>
      <c r="D92" s="47">
        <v>1950</v>
      </c>
    </row>
    <row r="93" spans="1:4" s="9" customFormat="1" ht="12.75">
      <c r="A93" s="2">
        <v>2</v>
      </c>
      <c r="B93" s="1" t="s">
        <v>292</v>
      </c>
      <c r="C93" s="2">
        <v>2014</v>
      </c>
      <c r="D93" s="47">
        <v>2999</v>
      </c>
    </row>
    <row r="94" spans="1:4" s="9" customFormat="1" ht="12.75">
      <c r="A94" s="2">
        <v>3</v>
      </c>
      <c r="B94" s="1" t="s">
        <v>293</v>
      </c>
      <c r="C94" s="2">
        <v>2015</v>
      </c>
      <c r="D94" s="47">
        <v>3200</v>
      </c>
    </row>
    <row r="95" spans="1:4" s="9" customFormat="1" ht="12.75">
      <c r="A95" s="2">
        <v>4</v>
      </c>
      <c r="B95" s="1" t="s">
        <v>294</v>
      </c>
      <c r="C95" s="2">
        <v>2015</v>
      </c>
      <c r="D95" s="47">
        <v>3450</v>
      </c>
    </row>
    <row r="96" spans="1:4" s="9" customFormat="1" ht="12.75">
      <c r="A96" s="2">
        <v>5</v>
      </c>
      <c r="B96" s="1" t="s">
        <v>295</v>
      </c>
      <c r="C96" s="2">
        <v>2015</v>
      </c>
      <c r="D96" s="47">
        <v>550</v>
      </c>
    </row>
    <row r="97" spans="1:4" s="9" customFormat="1" ht="12.75">
      <c r="A97" s="2">
        <v>6</v>
      </c>
      <c r="B97" s="1" t="s">
        <v>296</v>
      </c>
      <c r="C97" s="2">
        <v>2015</v>
      </c>
      <c r="D97" s="47">
        <v>1729.6</v>
      </c>
    </row>
    <row r="98" spans="1:4" s="9" customFormat="1" ht="12.75">
      <c r="A98" s="2">
        <v>7</v>
      </c>
      <c r="B98" s="1" t="s">
        <v>297</v>
      </c>
      <c r="C98" s="2">
        <v>2014</v>
      </c>
      <c r="D98" s="47">
        <v>1249.68</v>
      </c>
    </row>
    <row r="99" spans="1:4" s="9" customFormat="1" ht="12.75">
      <c r="A99" s="2">
        <v>8</v>
      </c>
      <c r="B99" s="1" t="s">
        <v>298</v>
      </c>
      <c r="C99" s="2">
        <v>2014</v>
      </c>
      <c r="D99" s="47">
        <v>1177.11</v>
      </c>
    </row>
    <row r="100" spans="1:4" s="9" customFormat="1" ht="12.75">
      <c r="A100" s="2">
        <v>9</v>
      </c>
      <c r="B100" s="1" t="s">
        <v>299</v>
      </c>
      <c r="C100" s="2">
        <v>2014</v>
      </c>
      <c r="D100" s="47">
        <v>676.5</v>
      </c>
    </row>
    <row r="101" spans="1:4" s="9" customFormat="1" ht="12.75">
      <c r="A101" s="2">
        <v>10</v>
      </c>
      <c r="B101" s="1" t="s">
        <v>300</v>
      </c>
      <c r="C101" s="2">
        <v>2014</v>
      </c>
      <c r="D101" s="47">
        <v>916.35</v>
      </c>
    </row>
    <row r="102" spans="1:4" s="9" customFormat="1" ht="12.75">
      <c r="A102" s="2">
        <v>11</v>
      </c>
      <c r="B102" s="1" t="s">
        <v>297</v>
      </c>
      <c r="C102" s="2">
        <v>2014</v>
      </c>
      <c r="D102" s="47">
        <v>1249.68</v>
      </c>
    </row>
    <row r="103" spans="1:4" s="9" customFormat="1" ht="12.75">
      <c r="A103" s="2">
        <v>12</v>
      </c>
      <c r="B103" s="1" t="s">
        <v>298</v>
      </c>
      <c r="C103" s="2">
        <v>2014</v>
      </c>
      <c r="D103" s="47">
        <v>1177.11</v>
      </c>
    </row>
    <row r="104" spans="1:4" s="9" customFormat="1" ht="12.75">
      <c r="A104" s="2">
        <v>13</v>
      </c>
      <c r="B104" s="1" t="s">
        <v>301</v>
      </c>
      <c r="C104" s="2">
        <v>2014</v>
      </c>
      <c r="D104" s="47">
        <v>2158.99</v>
      </c>
    </row>
    <row r="105" spans="1:4" s="9" customFormat="1" ht="12.75">
      <c r="A105" s="2">
        <v>14</v>
      </c>
      <c r="B105" s="1" t="s">
        <v>302</v>
      </c>
      <c r="C105" s="2">
        <v>2014</v>
      </c>
      <c r="D105" s="47">
        <v>1310</v>
      </c>
    </row>
    <row r="106" spans="1:4" s="9" customFormat="1" ht="12.75">
      <c r="A106" s="42">
        <v>15</v>
      </c>
      <c r="B106" s="1" t="s">
        <v>303</v>
      </c>
      <c r="C106" s="2">
        <v>2014</v>
      </c>
      <c r="D106" s="47">
        <v>1219.99</v>
      </c>
    </row>
    <row r="107" spans="1:4" s="9" customFormat="1" ht="12.75">
      <c r="A107" s="42">
        <v>16</v>
      </c>
      <c r="B107" s="1" t="s">
        <v>304</v>
      </c>
      <c r="C107" s="2">
        <v>2015</v>
      </c>
      <c r="D107" s="47">
        <v>3450</v>
      </c>
    </row>
    <row r="108" spans="1:4" s="9" customFormat="1" ht="12.75">
      <c r="A108" s="42">
        <v>17</v>
      </c>
      <c r="B108" s="1" t="s">
        <v>305</v>
      </c>
      <c r="C108" s="2">
        <v>2015</v>
      </c>
      <c r="D108" s="47">
        <v>550</v>
      </c>
    </row>
    <row r="109" spans="1:4" s="9" customFormat="1" ht="12.75">
      <c r="A109" s="42">
        <v>18</v>
      </c>
      <c r="B109" s="1" t="s">
        <v>306</v>
      </c>
      <c r="C109" s="2">
        <v>2015</v>
      </c>
      <c r="D109" s="47">
        <v>900</v>
      </c>
    </row>
    <row r="110" spans="1:4" s="9" customFormat="1" ht="12.75">
      <c r="A110" s="42">
        <v>19</v>
      </c>
      <c r="B110" s="1" t="s">
        <v>307</v>
      </c>
      <c r="C110" s="2">
        <v>2015</v>
      </c>
      <c r="D110" s="47">
        <v>1603.2</v>
      </c>
    </row>
    <row r="111" spans="1:4" s="9" customFormat="1" ht="12.75">
      <c r="A111" s="42">
        <v>20</v>
      </c>
      <c r="B111" s="1" t="s">
        <v>308</v>
      </c>
      <c r="C111" s="2">
        <v>2015</v>
      </c>
      <c r="D111" s="47">
        <v>1032</v>
      </c>
    </row>
    <row r="112" spans="1:4" s="9" customFormat="1" ht="12.75">
      <c r="A112" s="42">
        <v>21</v>
      </c>
      <c r="B112" s="1" t="s">
        <v>309</v>
      </c>
      <c r="C112" s="2">
        <v>2015</v>
      </c>
      <c r="D112" s="47">
        <v>1603.2</v>
      </c>
    </row>
    <row r="113" spans="1:4" s="9" customFormat="1" ht="12.75">
      <c r="A113" s="42">
        <v>22</v>
      </c>
      <c r="B113" s="1" t="s">
        <v>310</v>
      </c>
      <c r="C113" s="2">
        <v>2015</v>
      </c>
      <c r="D113" s="47">
        <v>3099.99</v>
      </c>
    </row>
    <row r="114" spans="1:4" s="9" customFormat="1" ht="12.75">
      <c r="A114" s="42">
        <v>23</v>
      </c>
      <c r="B114" s="1" t="s">
        <v>311</v>
      </c>
      <c r="C114" s="2">
        <v>2015</v>
      </c>
      <c r="D114" s="47">
        <v>8800</v>
      </c>
    </row>
    <row r="115" spans="1:4" s="9" customFormat="1" ht="12.75">
      <c r="A115" s="42">
        <v>24</v>
      </c>
      <c r="B115" s="1" t="s">
        <v>312</v>
      </c>
      <c r="C115" s="2">
        <v>2015</v>
      </c>
      <c r="D115" s="47">
        <v>4200</v>
      </c>
    </row>
    <row r="116" spans="1:4" s="9" customFormat="1" ht="12.75">
      <c r="A116" s="42">
        <v>25</v>
      </c>
      <c r="B116" s="1" t="s">
        <v>312</v>
      </c>
      <c r="C116" s="2">
        <v>2015</v>
      </c>
      <c r="D116" s="47">
        <v>4200</v>
      </c>
    </row>
    <row r="117" spans="1:4" s="9" customFormat="1" ht="12.75">
      <c r="A117" s="42">
        <v>26</v>
      </c>
      <c r="B117" s="1" t="s">
        <v>313</v>
      </c>
      <c r="C117" s="2">
        <v>2015</v>
      </c>
      <c r="D117" s="47">
        <v>8742.5</v>
      </c>
    </row>
    <row r="118" spans="1:4" s="9" customFormat="1" ht="12.75">
      <c r="A118" s="42">
        <v>27</v>
      </c>
      <c r="B118" s="1" t="s">
        <v>313</v>
      </c>
      <c r="C118" s="2">
        <v>2015</v>
      </c>
      <c r="D118" s="47">
        <v>7476.63</v>
      </c>
    </row>
    <row r="119" spans="1:4" s="9" customFormat="1" ht="12.75">
      <c r="A119" s="42">
        <v>28</v>
      </c>
      <c r="B119" s="1" t="s">
        <v>455</v>
      </c>
      <c r="C119" s="2">
        <v>2016</v>
      </c>
      <c r="D119" s="47">
        <v>3200</v>
      </c>
    </row>
    <row r="120" spans="1:4" s="9" customFormat="1" ht="12.75">
      <c r="A120" s="42">
        <v>29</v>
      </c>
      <c r="B120" s="1" t="s">
        <v>456</v>
      </c>
      <c r="C120" s="2">
        <v>2015</v>
      </c>
      <c r="D120" s="47">
        <v>7098</v>
      </c>
    </row>
    <row r="121" spans="1:4" s="9" customFormat="1" ht="12.75">
      <c r="A121" s="42">
        <v>30</v>
      </c>
      <c r="B121" s="1" t="s">
        <v>293</v>
      </c>
      <c r="C121" s="2">
        <v>2016</v>
      </c>
      <c r="D121" s="47">
        <v>3471</v>
      </c>
    </row>
    <row r="122" spans="1:4" s="9" customFormat="1" ht="12.75">
      <c r="A122" s="42">
        <v>31</v>
      </c>
      <c r="B122" s="1" t="s">
        <v>519</v>
      </c>
      <c r="C122" s="2">
        <v>2017</v>
      </c>
      <c r="D122" s="47">
        <v>17500</v>
      </c>
    </row>
    <row r="123" spans="1:4" s="9" customFormat="1" ht="12.75">
      <c r="A123" s="42">
        <v>32</v>
      </c>
      <c r="B123" s="1" t="s">
        <v>962</v>
      </c>
      <c r="C123" s="2">
        <v>2018</v>
      </c>
      <c r="D123" s="47">
        <v>1359.59</v>
      </c>
    </row>
    <row r="124" spans="1:4" s="9" customFormat="1" ht="12.75">
      <c r="A124" s="42">
        <v>33</v>
      </c>
      <c r="B124" s="1" t="s">
        <v>963</v>
      </c>
      <c r="C124" s="2">
        <v>2018</v>
      </c>
      <c r="D124" s="47">
        <v>2880</v>
      </c>
    </row>
    <row r="125" spans="1:4" s="9" customFormat="1" ht="12.75">
      <c r="A125" s="42">
        <v>34</v>
      </c>
      <c r="B125" s="1" t="s">
        <v>964</v>
      </c>
      <c r="C125" s="2">
        <v>2018</v>
      </c>
      <c r="D125" s="47">
        <v>590</v>
      </c>
    </row>
    <row r="126" spans="1:4" s="9" customFormat="1" ht="14.25" customHeight="1">
      <c r="A126" s="217" t="s">
        <v>6</v>
      </c>
      <c r="B126" s="218"/>
      <c r="C126" s="219"/>
      <c r="D126" s="71">
        <f>SUM(D92:D125)</f>
        <v>106770.12</v>
      </c>
    </row>
    <row r="127" spans="1:4" s="9" customFormat="1" ht="12.75">
      <c r="A127" s="213" t="s">
        <v>453</v>
      </c>
      <c r="B127" s="213"/>
      <c r="C127" s="213"/>
      <c r="D127" s="213"/>
    </row>
    <row r="128" spans="1:4" s="9" customFormat="1" ht="12.75">
      <c r="A128" s="2">
        <v>1</v>
      </c>
      <c r="B128" s="112" t="s">
        <v>513</v>
      </c>
      <c r="C128" s="99">
        <v>2017</v>
      </c>
      <c r="D128" s="113">
        <v>5500</v>
      </c>
    </row>
    <row r="129" spans="1:4" s="9" customFormat="1" ht="12.75">
      <c r="A129" s="2">
        <v>2</v>
      </c>
      <c r="B129" s="112" t="s">
        <v>334</v>
      </c>
      <c r="C129" s="99">
        <v>2017</v>
      </c>
      <c r="D129" s="113">
        <v>2500</v>
      </c>
    </row>
    <row r="130" spans="1:4" s="9" customFormat="1" ht="12.75">
      <c r="A130" s="2">
        <v>3</v>
      </c>
      <c r="B130" s="112" t="s">
        <v>509</v>
      </c>
      <c r="C130" s="99">
        <v>2017</v>
      </c>
      <c r="D130" s="113">
        <v>17500</v>
      </c>
    </row>
    <row r="131" spans="1:4" s="9" customFormat="1" ht="12.75">
      <c r="A131" s="2">
        <v>4</v>
      </c>
      <c r="B131" s="112" t="s">
        <v>415</v>
      </c>
      <c r="C131" s="99">
        <v>2016</v>
      </c>
      <c r="D131" s="113">
        <v>4900</v>
      </c>
    </row>
    <row r="132" spans="1:4" s="9" customFormat="1" ht="12.75">
      <c r="A132" s="2">
        <v>5</v>
      </c>
      <c r="B132" s="112" t="s">
        <v>416</v>
      </c>
      <c r="C132" s="99">
        <v>2016</v>
      </c>
      <c r="D132" s="113">
        <v>3181.1</v>
      </c>
    </row>
    <row r="133" spans="1:4" s="9" customFormat="1" ht="12.75">
      <c r="A133" s="2">
        <v>6</v>
      </c>
      <c r="B133" s="91" t="s">
        <v>331</v>
      </c>
      <c r="C133" s="99">
        <v>2014</v>
      </c>
      <c r="D133" s="104">
        <v>3949.94</v>
      </c>
    </row>
    <row r="134" spans="1:4" s="9" customFormat="1" ht="12.75">
      <c r="A134" s="2">
        <v>7</v>
      </c>
      <c r="B134" s="125" t="s">
        <v>332</v>
      </c>
      <c r="C134" s="99">
        <v>2014</v>
      </c>
      <c r="D134" s="104">
        <v>2266</v>
      </c>
    </row>
    <row r="135" spans="1:4" s="9" customFormat="1" ht="12.75">
      <c r="A135" s="2">
        <v>8</v>
      </c>
      <c r="B135" s="91" t="s">
        <v>333</v>
      </c>
      <c r="C135" s="99">
        <v>2014</v>
      </c>
      <c r="D135" s="104">
        <v>622</v>
      </c>
    </row>
    <row r="136" spans="1:4" s="9" customFormat="1" ht="12.75">
      <c r="A136" s="2">
        <v>9</v>
      </c>
      <c r="B136" s="91" t="s">
        <v>334</v>
      </c>
      <c r="C136" s="99">
        <v>2014</v>
      </c>
      <c r="D136" s="104">
        <v>3549.93</v>
      </c>
    </row>
    <row r="137" spans="1:4" s="9" customFormat="1" ht="38.25">
      <c r="A137" s="2">
        <v>10</v>
      </c>
      <c r="B137" s="91" t="s">
        <v>956</v>
      </c>
      <c r="C137" s="99">
        <v>2018</v>
      </c>
      <c r="D137" s="104">
        <v>17100</v>
      </c>
    </row>
    <row r="138" spans="1:4" s="9" customFormat="1" ht="12.75">
      <c r="A138" s="2">
        <v>11</v>
      </c>
      <c r="B138" s="91" t="s">
        <v>955</v>
      </c>
      <c r="C138" s="99">
        <v>2018</v>
      </c>
      <c r="D138" s="104">
        <v>1550</v>
      </c>
    </row>
    <row r="139" spans="1:4" s="9" customFormat="1" ht="12.75">
      <c r="A139" s="212" t="s">
        <v>6</v>
      </c>
      <c r="B139" s="212"/>
      <c r="C139" s="212"/>
      <c r="D139" s="69">
        <f>SUM(D128:D138)</f>
        <v>62618.97</v>
      </c>
    </row>
    <row r="140" spans="1:4" s="9" customFormat="1" ht="12.75">
      <c r="A140" s="213" t="s">
        <v>972</v>
      </c>
      <c r="B140" s="213"/>
      <c r="C140" s="213"/>
      <c r="D140" s="213"/>
    </row>
    <row r="141" spans="1:4" s="9" customFormat="1" ht="12.75" customHeight="1">
      <c r="A141" s="2">
        <v>1</v>
      </c>
      <c r="B141" s="91" t="s">
        <v>279</v>
      </c>
      <c r="C141" s="99">
        <v>2014</v>
      </c>
      <c r="D141" s="104">
        <v>1177.11</v>
      </c>
    </row>
    <row r="142" spans="1:4" s="9" customFormat="1" ht="12.75">
      <c r="A142" s="2">
        <v>2</v>
      </c>
      <c r="B142" s="91" t="s">
        <v>280</v>
      </c>
      <c r="C142" s="99">
        <v>2014</v>
      </c>
      <c r="D142" s="104">
        <v>136.53</v>
      </c>
    </row>
    <row r="143" spans="1:4" s="9" customFormat="1" ht="12.75">
      <c r="A143" s="2">
        <v>3</v>
      </c>
      <c r="B143" s="91" t="s">
        <v>281</v>
      </c>
      <c r="C143" s="99">
        <v>2014</v>
      </c>
      <c r="D143" s="104">
        <v>476.01</v>
      </c>
    </row>
    <row r="144" spans="1:4" s="9" customFormat="1" ht="12.75">
      <c r="A144" s="2">
        <v>4</v>
      </c>
      <c r="B144" s="1" t="s">
        <v>426</v>
      </c>
      <c r="C144" s="99">
        <v>2014</v>
      </c>
      <c r="D144" s="104">
        <v>2116</v>
      </c>
    </row>
    <row r="145" spans="1:4" s="9" customFormat="1" ht="12.75">
      <c r="A145" s="2">
        <v>5</v>
      </c>
      <c r="B145" s="91" t="s">
        <v>282</v>
      </c>
      <c r="C145" s="99">
        <v>2014</v>
      </c>
      <c r="D145" s="104">
        <v>435</v>
      </c>
    </row>
    <row r="146" spans="1:4" s="9" customFormat="1" ht="12.75">
      <c r="A146" s="2">
        <v>6</v>
      </c>
      <c r="B146" s="92" t="s">
        <v>427</v>
      </c>
      <c r="C146" s="99">
        <v>2014</v>
      </c>
      <c r="D146" s="104">
        <v>2518</v>
      </c>
    </row>
    <row r="147" spans="1:4" s="9" customFormat="1" ht="12.75">
      <c r="A147" s="2">
        <v>7</v>
      </c>
      <c r="B147" s="124" t="s">
        <v>283</v>
      </c>
      <c r="C147" s="98">
        <v>2015</v>
      </c>
      <c r="D147" s="105">
        <v>6829.5</v>
      </c>
    </row>
    <row r="148" spans="1:4" s="9" customFormat="1" ht="12.75">
      <c r="A148" s="2">
        <v>8</v>
      </c>
      <c r="B148" s="92" t="s">
        <v>284</v>
      </c>
      <c r="C148" s="98">
        <v>2015</v>
      </c>
      <c r="D148" s="104">
        <v>500</v>
      </c>
    </row>
    <row r="149" spans="1:4" s="9" customFormat="1" ht="12.75">
      <c r="A149" s="2">
        <v>9</v>
      </c>
      <c r="B149" s="92" t="s">
        <v>428</v>
      </c>
      <c r="C149" s="98">
        <v>2015</v>
      </c>
      <c r="D149" s="104">
        <v>3211.86</v>
      </c>
    </row>
    <row r="150" spans="1:4" s="9" customFormat="1" ht="12.75">
      <c r="A150" s="2">
        <v>10</v>
      </c>
      <c r="B150" s="124" t="s">
        <v>285</v>
      </c>
      <c r="C150" s="98">
        <v>2015</v>
      </c>
      <c r="D150" s="105">
        <v>3149.93</v>
      </c>
    </row>
    <row r="151" spans="1:4" s="9" customFormat="1" ht="12.75">
      <c r="A151" s="2">
        <v>11</v>
      </c>
      <c r="B151" s="93" t="s">
        <v>282</v>
      </c>
      <c r="C151" s="100">
        <v>2015</v>
      </c>
      <c r="D151" s="105">
        <v>497</v>
      </c>
    </row>
    <row r="152" spans="1:4" s="9" customFormat="1" ht="12.75">
      <c r="A152" s="2">
        <v>12</v>
      </c>
      <c r="B152" s="93" t="s">
        <v>417</v>
      </c>
      <c r="C152" s="100">
        <v>2015</v>
      </c>
      <c r="D152" s="105">
        <v>9890</v>
      </c>
    </row>
    <row r="153" spans="1:4" s="9" customFormat="1" ht="12.75">
      <c r="A153" s="2">
        <v>13</v>
      </c>
      <c r="B153" s="93" t="s">
        <v>286</v>
      </c>
      <c r="C153" s="100">
        <v>2015</v>
      </c>
      <c r="D153" s="105">
        <v>1211</v>
      </c>
    </row>
    <row r="154" spans="1:4" s="9" customFormat="1" ht="12.75">
      <c r="A154" s="2">
        <v>14</v>
      </c>
      <c r="B154" s="94" t="s">
        <v>429</v>
      </c>
      <c r="C154" s="98">
        <v>2015</v>
      </c>
      <c r="D154" s="103">
        <v>2804.4</v>
      </c>
    </row>
    <row r="155" spans="1:4" s="9" customFormat="1" ht="12.75">
      <c r="A155" s="2">
        <v>15</v>
      </c>
      <c r="B155" s="94" t="s">
        <v>418</v>
      </c>
      <c r="C155" s="2">
        <v>2015</v>
      </c>
      <c r="D155" s="103">
        <v>1491</v>
      </c>
    </row>
    <row r="156" spans="1:4" s="9" customFormat="1" ht="12.75">
      <c r="A156" s="2">
        <v>16</v>
      </c>
      <c r="B156" s="1" t="s">
        <v>419</v>
      </c>
      <c r="C156" s="2">
        <v>2016</v>
      </c>
      <c r="D156" s="47">
        <v>2398.5</v>
      </c>
    </row>
    <row r="157" spans="1:4" s="9" customFormat="1" ht="12.75">
      <c r="A157" s="2">
        <v>17</v>
      </c>
      <c r="B157" s="1" t="s">
        <v>420</v>
      </c>
      <c r="C157" s="2">
        <v>2016</v>
      </c>
      <c r="D157" s="47">
        <v>924</v>
      </c>
    </row>
    <row r="158" spans="1:4" s="9" customFormat="1" ht="12.75">
      <c r="A158" s="2">
        <v>18</v>
      </c>
      <c r="B158" s="1" t="s">
        <v>421</v>
      </c>
      <c r="C158" s="2">
        <v>2016</v>
      </c>
      <c r="D158" s="47">
        <v>329</v>
      </c>
    </row>
    <row r="159" spans="1:4" s="9" customFormat="1" ht="12.75">
      <c r="A159" s="2">
        <v>19</v>
      </c>
      <c r="B159" s="1" t="s">
        <v>497</v>
      </c>
      <c r="C159" s="2">
        <v>2017</v>
      </c>
      <c r="D159" s="47">
        <v>17500</v>
      </c>
    </row>
    <row r="160" spans="1:4" s="9" customFormat="1" ht="12.75">
      <c r="A160" s="2">
        <v>20</v>
      </c>
      <c r="B160" s="1" t="s">
        <v>812</v>
      </c>
      <c r="C160" s="2">
        <v>2018</v>
      </c>
      <c r="D160" s="47">
        <v>3000</v>
      </c>
    </row>
    <row r="161" spans="1:4" s="9" customFormat="1" ht="12.75">
      <c r="A161" s="2">
        <v>21</v>
      </c>
      <c r="B161" s="1" t="s">
        <v>813</v>
      </c>
      <c r="C161" s="2">
        <v>2018</v>
      </c>
      <c r="D161" s="47">
        <v>599.98</v>
      </c>
    </row>
    <row r="162" spans="1:4" s="9" customFormat="1" ht="12.75">
      <c r="A162" s="2">
        <v>22</v>
      </c>
      <c r="B162" s="1" t="s">
        <v>814</v>
      </c>
      <c r="C162" s="2">
        <v>2018</v>
      </c>
      <c r="D162" s="47">
        <v>659.98</v>
      </c>
    </row>
    <row r="163" spans="1:4" s="9" customFormat="1" ht="12.75">
      <c r="A163" s="217" t="s">
        <v>6</v>
      </c>
      <c r="B163" s="218"/>
      <c r="C163" s="219"/>
      <c r="D163" s="62">
        <f>SUM(D141:D162)</f>
        <v>61854.8</v>
      </c>
    </row>
    <row r="164" spans="1:4" s="9" customFormat="1" ht="12.75">
      <c r="A164" s="213" t="s">
        <v>973</v>
      </c>
      <c r="B164" s="213"/>
      <c r="C164" s="213"/>
      <c r="D164" s="213"/>
    </row>
    <row r="165" spans="1:4" s="9" customFormat="1" ht="12.75">
      <c r="A165" s="2">
        <v>1</v>
      </c>
      <c r="B165" s="40" t="s">
        <v>360</v>
      </c>
      <c r="C165" s="41">
        <v>2015</v>
      </c>
      <c r="D165" s="61">
        <v>3149.33</v>
      </c>
    </row>
    <row r="166" spans="1:4" s="9" customFormat="1" ht="12.75">
      <c r="A166" s="2">
        <v>2</v>
      </c>
      <c r="B166" s="40" t="s">
        <v>298</v>
      </c>
      <c r="C166" s="41">
        <v>2014</v>
      </c>
      <c r="D166" s="61">
        <v>1177.11</v>
      </c>
    </row>
    <row r="167" spans="1:4" s="9" customFormat="1" ht="12.75">
      <c r="A167" s="2">
        <v>3</v>
      </c>
      <c r="B167" s="17" t="s">
        <v>402</v>
      </c>
      <c r="C167" s="2">
        <v>2014</v>
      </c>
      <c r="D167" s="47">
        <v>2559.98</v>
      </c>
    </row>
    <row r="168" spans="1:4" s="9" customFormat="1" ht="12.75">
      <c r="A168" s="2">
        <v>4</v>
      </c>
      <c r="B168" s="17" t="s">
        <v>403</v>
      </c>
      <c r="C168" s="2">
        <v>2015</v>
      </c>
      <c r="D168" s="47">
        <v>2740</v>
      </c>
    </row>
    <row r="169" spans="1:4" s="9" customFormat="1" ht="12.75">
      <c r="A169" s="2">
        <v>5</v>
      </c>
      <c r="B169" s="17" t="s">
        <v>404</v>
      </c>
      <c r="C169" s="2">
        <v>2015</v>
      </c>
      <c r="D169" s="47">
        <v>2714.6</v>
      </c>
    </row>
    <row r="170" spans="1:4" s="9" customFormat="1" ht="12.75">
      <c r="A170" s="2">
        <v>6</v>
      </c>
      <c r="B170" s="17" t="s">
        <v>294</v>
      </c>
      <c r="C170" s="2">
        <v>2016</v>
      </c>
      <c r="D170" s="47">
        <v>2000</v>
      </c>
    </row>
    <row r="171" spans="1:4" s="9" customFormat="1" ht="12.75">
      <c r="A171" s="2">
        <v>7</v>
      </c>
      <c r="B171" s="17" t="s">
        <v>405</v>
      </c>
      <c r="C171" s="2">
        <v>2016</v>
      </c>
      <c r="D171" s="47">
        <v>2000</v>
      </c>
    </row>
    <row r="172" spans="1:4" s="9" customFormat="1" ht="12.75">
      <c r="A172" s="2">
        <v>8</v>
      </c>
      <c r="B172" s="17" t="s">
        <v>406</v>
      </c>
      <c r="C172" s="2">
        <v>2015</v>
      </c>
      <c r="D172" s="47">
        <v>6742.5</v>
      </c>
    </row>
    <row r="173" spans="1:4" s="9" customFormat="1" ht="12.75">
      <c r="A173" s="2">
        <v>9</v>
      </c>
      <c r="B173" s="17" t="s">
        <v>526</v>
      </c>
      <c r="C173" s="2">
        <v>2017</v>
      </c>
      <c r="D173" s="47">
        <v>3200</v>
      </c>
    </row>
    <row r="174" spans="1:4" s="9" customFormat="1" ht="12.75">
      <c r="A174" s="2">
        <v>10</v>
      </c>
      <c r="B174" s="17" t="s">
        <v>527</v>
      </c>
      <c r="C174" s="2">
        <v>2017</v>
      </c>
      <c r="D174" s="47">
        <v>4200</v>
      </c>
    </row>
    <row r="175" spans="1:4" s="9" customFormat="1" ht="12.75">
      <c r="A175" s="2">
        <v>11</v>
      </c>
      <c r="B175" s="17" t="s">
        <v>525</v>
      </c>
      <c r="C175" s="2">
        <v>2017</v>
      </c>
      <c r="D175" s="47">
        <v>10100</v>
      </c>
    </row>
    <row r="176" spans="1:4" s="9" customFormat="1" ht="12.75">
      <c r="A176" s="2">
        <v>12</v>
      </c>
      <c r="B176" s="17" t="s">
        <v>835</v>
      </c>
      <c r="C176" s="2">
        <v>2018</v>
      </c>
      <c r="D176" s="47">
        <v>1200</v>
      </c>
    </row>
    <row r="177" spans="1:4" s="9" customFormat="1" ht="12.75">
      <c r="A177" s="2">
        <v>13</v>
      </c>
      <c r="B177" s="17" t="s">
        <v>836</v>
      </c>
      <c r="C177" s="2">
        <v>2018</v>
      </c>
      <c r="D177" s="47">
        <v>7500</v>
      </c>
    </row>
    <row r="178" spans="1:4" s="9" customFormat="1" ht="12.75">
      <c r="A178" s="2">
        <v>14</v>
      </c>
      <c r="B178" s="17" t="s">
        <v>837</v>
      </c>
      <c r="C178" s="2">
        <v>2018</v>
      </c>
      <c r="D178" s="47">
        <v>960</v>
      </c>
    </row>
    <row r="179" spans="1:4" s="9" customFormat="1" ht="12.75">
      <c r="A179" s="212" t="s">
        <v>6</v>
      </c>
      <c r="B179" s="212"/>
      <c r="C179" s="212"/>
      <c r="D179" s="62">
        <f>SUM(D165:D178)</f>
        <v>50243.520000000004</v>
      </c>
    </row>
    <row r="180" spans="1:4" s="9" customFormat="1" ht="12.75">
      <c r="A180" s="38"/>
      <c r="B180" s="39"/>
      <c r="C180" s="26"/>
      <c r="D180" s="106"/>
    </row>
    <row r="181" spans="1:4" s="9" customFormat="1" ht="12.75">
      <c r="A181" s="236" t="s">
        <v>1</v>
      </c>
      <c r="B181" s="236"/>
      <c r="C181" s="236"/>
      <c r="D181" s="236"/>
    </row>
    <row r="182" spans="1:4" s="9" customFormat="1" ht="25.5">
      <c r="A182" s="3" t="s">
        <v>7</v>
      </c>
      <c r="B182" s="3" t="s">
        <v>8</v>
      </c>
      <c r="C182" s="3" t="s">
        <v>9</v>
      </c>
      <c r="D182" s="95" t="s">
        <v>10</v>
      </c>
    </row>
    <row r="183" spans="1:4" ht="12.75" customHeight="1">
      <c r="A183" s="233" t="s">
        <v>245</v>
      </c>
      <c r="B183" s="234"/>
      <c r="C183" s="234"/>
      <c r="D183" s="235"/>
    </row>
    <row r="184" spans="1:6" s="9" customFormat="1" ht="12.75">
      <c r="A184" s="2">
        <v>1</v>
      </c>
      <c r="B184" s="1" t="s">
        <v>443</v>
      </c>
      <c r="C184" s="2">
        <v>2015</v>
      </c>
      <c r="D184" s="47">
        <v>2750</v>
      </c>
      <c r="F184" s="55"/>
    </row>
    <row r="185" spans="1:4" s="9" customFormat="1" ht="12.75">
      <c r="A185" s="2">
        <v>2</v>
      </c>
      <c r="B185" s="1" t="s">
        <v>444</v>
      </c>
      <c r="C185" s="2">
        <v>2016</v>
      </c>
      <c r="D185" s="47">
        <v>1254</v>
      </c>
    </row>
    <row r="186" spans="1:4" s="9" customFormat="1" ht="12.75">
      <c r="A186" s="2">
        <v>3</v>
      </c>
      <c r="B186" s="1" t="s">
        <v>444</v>
      </c>
      <c r="C186" s="2">
        <v>2016</v>
      </c>
      <c r="D186" s="47">
        <v>1254</v>
      </c>
    </row>
    <row r="187" spans="1:4" s="9" customFormat="1" ht="12.75">
      <c r="A187" s="2">
        <v>4</v>
      </c>
      <c r="B187" s="1" t="s">
        <v>444</v>
      </c>
      <c r="C187" s="2">
        <v>2016</v>
      </c>
      <c r="D187" s="47">
        <v>1254</v>
      </c>
    </row>
    <row r="188" spans="1:4" s="9" customFormat="1" ht="12.75">
      <c r="A188" s="2">
        <v>5</v>
      </c>
      <c r="B188" s="1" t="s">
        <v>444</v>
      </c>
      <c r="C188" s="2">
        <v>2016</v>
      </c>
      <c r="D188" s="47">
        <v>1254</v>
      </c>
    </row>
    <row r="189" spans="1:4" s="9" customFormat="1" ht="12.75">
      <c r="A189" s="2">
        <v>6</v>
      </c>
      <c r="B189" s="1" t="s">
        <v>444</v>
      </c>
      <c r="C189" s="2">
        <v>2016</v>
      </c>
      <c r="D189" s="47">
        <v>1254</v>
      </c>
    </row>
    <row r="190" spans="1:4" s="9" customFormat="1" ht="12.75">
      <c r="A190" s="2">
        <v>7</v>
      </c>
      <c r="B190" s="1" t="s">
        <v>444</v>
      </c>
      <c r="C190" s="2">
        <v>2016</v>
      </c>
      <c r="D190" s="47">
        <v>1254</v>
      </c>
    </row>
    <row r="191" spans="1:4" s="9" customFormat="1" ht="12.75">
      <c r="A191" s="2">
        <v>8</v>
      </c>
      <c r="B191" s="1" t="s">
        <v>444</v>
      </c>
      <c r="C191" s="2">
        <v>2016</v>
      </c>
      <c r="D191" s="47">
        <v>1254</v>
      </c>
    </row>
    <row r="192" spans="1:4" s="9" customFormat="1" ht="12.75">
      <c r="A192" s="2">
        <v>9</v>
      </c>
      <c r="B192" s="1" t="s">
        <v>444</v>
      </c>
      <c r="C192" s="2">
        <v>2016</v>
      </c>
      <c r="D192" s="47">
        <v>1254</v>
      </c>
    </row>
    <row r="193" spans="1:4" s="9" customFormat="1" ht="12.75">
      <c r="A193" s="2">
        <v>10</v>
      </c>
      <c r="B193" s="1" t="s">
        <v>444</v>
      </c>
      <c r="C193" s="2">
        <v>2016</v>
      </c>
      <c r="D193" s="47">
        <v>1254</v>
      </c>
    </row>
    <row r="194" spans="1:4" s="9" customFormat="1" ht="12.75">
      <c r="A194" s="2">
        <v>11</v>
      </c>
      <c r="B194" s="1" t="s">
        <v>444</v>
      </c>
      <c r="C194" s="2">
        <v>2016</v>
      </c>
      <c r="D194" s="47">
        <v>1254</v>
      </c>
    </row>
    <row r="195" spans="1:4" s="9" customFormat="1" ht="12.75">
      <c r="A195" s="2">
        <v>12</v>
      </c>
      <c r="B195" s="1" t="s">
        <v>444</v>
      </c>
      <c r="C195" s="2">
        <v>2016</v>
      </c>
      <c r="D195" s="47">
        <v>1254</v>
      </c>
    </row>
    <row r="196" spans="1:4" s="9" customFormat="1" ht="12.75">
      <c r="A196" s="2">
        <v>13</v>
      </c>
      <c r="B196" s="1" t="s">
        <v>444</v>
      </c>
      <c r="C196" s="2">
        <v>2016</v>
      </c>
      <c r="D196" s="47">
        <v>1254</v>
      </c>
    </row>
    <row r="197" spans="1:4" s="9" customFormat="1" ht="12.75">
      <c r="A197" s="2">
        <v>14</v>
      </c>
      <c r="B197" s="1" t="s">
        <v>444</v>
      </c>
      <c r="C197" s="2">
        <v>2016</v>
      </c>
      <c r="D197" s="47">
        <v>1254</v>
      </c>
    </row>
    <row r="198" spans="1:4" s="9" customFormat="1" ht="12.75">
      <c r="A198" s="2">
        <v>15</v>
      </c>
      <c r="B198" s="1" t="s">
        <v>444</v>
      </c>
      <c r="C198" s="2">
        <v>2016</v>
      </c>
      <c r="D198" s="47">
        <v>1254</v>
      </c>
    </row>
    <row r="199" spans="1:4" s="9" customFormat="1" ht="12.75">
      <c r="A199" s="2">
        <v>16</v>
      </c>
      <c r="B199" s="1" t="s">
        <v>444</v>
      </c>
      <c r="C199" s="2">
        <v>2016</v>
      </c>
      <c r="D199" s="47">
        <v>1254</v>
      </c>
    </row>
    <row r="200" spans="1:4" s="9" customFormat="1" ht="12.75">
      <c r="A200" s="2">
        <v>17</v>
      </c>
      <c r="B200" s="1" t="s">
        <v>445</v>
      </c>
      <c r="C200" s="2">
        <v>2015</v>
      </c>
      <c r="D200" s="47">
        <v>3640.8</v>
      </c>
    </row>
    <row r="201" spans="1:4" s="9" customFormat="1" ht="12.75">
      <c r="A201" s="2">
        <v>18</v>
      </c>
      <c r="B201" s="1" t="s">
        <v>446</v>
      </c>
      <c r="C201" s="2">
        <v>2016</v>
      </c>
      <c r="D201" s="47">
        <v>3267</v>
      </c>
    </row>
    <row r="202" spans="1:4" s="9" customFormat="1" ht="12.75">
      <c r="A202" s="2">
        <v>19</v>
      </c>
      <c r="B202" s="1" t="s">
        <v>447</v>
      </c>
      <c r="C202" s="2">
        <v>2016</v>
      </c>
      <c r="D202" s="47">
        <v>6340</v>
      </c>
    </row>
    <row r="203" spans="1:4" s="9" customFormat="1" ht="12.75">
      <c r="A203" s="2">
        <v>20</v>
      </c>
      <c r="B203" s="1" t="s">
        <v>478</v>
      </c>
      <c r="C203" s="2">
        <v>2017</v>
      </c>
      <c r="D203" s="47">
        <v>3059</v>
      </c>
    </row>
    <row r="204" spans="1:4" s="9" customFormat="1" ht="12.75">
      <c r="A204" s="2">
        <v>21</v>
      </c>
      <c r="B204" s="1" t="s">
        <v>479</v>
      </c>
      <c r="C204" s="2">
        <v>2017</v>
      </c>
      <c r="D204" s="47">
        <v>1380</v>
      </c>
    </row>
    <row r="205" spans="1:4" s="9" customFormat="1" ht="12.75">
      <c r="A205" s="42">
        <v>22</v>
      </c>
      <c r="B205" s="1" t="s">
        <v>719</v>
      </c>
      <c r="C205" s="2">
        <v>2017</v>
      </c>
      <c r="D205" s="47">
        <v>736.77</v>
      </c>
    </row>
    <row r="206" spans="1:4" s="9" customFormat="1" ht="12.75">
      <c r="A206" s="42">
        <v>23</v>
      </c>
      <c r="B206" s="1" t="s">
        <v>720</v>
      </c>
      <c r="C206" s="2">
        <v>2018</v>
      </c>
      <c r="D206" s="47">
        <v>2599</v>
      </c>
    </row>
    <row r="207" spans="1:4" s="9" customFormat="1" ht="12.75" customHeight="1">
      <c r="A207" s="217" t="s">
        <v>6</v>
      </c>
      <c r="B207" s="218"/>
      <c r="C207" s="219"/>
      <c r="D207" s="56">
        <f>SUM(D184:D206)</f>
        <v>42582.57</v>
      </c>
    </row>
    <row r="208" spans="1:4" s="11" customFormat="1" ht="13.5" customHeight="1">
      <c r="A208" s="233" t="s">
        <v>391</v>
      </c>
      <c r="B208" s="234"/>
      <c r="C208" s="234"/>
      <c r="D208" s="235"/>
    </row>
    <row r="209" spans="1:4" s="11" customFormat="1" ht="13.5" customHeight="1">
      <c r="A209" s="2">
        <v>1</v>
      </c>
      <c r="B209" s="57" t="s">
        <v>487</v>
      </c>
      <c r="C209" s="41">
        <v>2017</v>
      </c>
      <c r="D209" s="61">
        <v>5976</v>
      </c>
    </row>
    <row r="210" spans="1:4" s="11" customFormat="1" ht="13.5" customHeight="1">
      <c r="A210" s="2">
        <v>2</v>
      </c>
      <c r="B210" s="1" t="s">
        <v>488</v>
      </c>
      <c r="C210" s="2">
        <v>2017</v>
      </c>
      <c r="D210" s="47">
        <v>948.99</v>
      </c>
    </row>
    <row r="211" spans="1:4" s="11" customFormat="1" ht="13.5" customHeight="1">
      <c r="A211" s="2">
        <v>3</v>
      </c>
      <c r="B211" s="1" t="s">
        <v>489</v>
      </c>
      <c r="C211" s="2">
        <v>2017</v>
      </c>
      <c r="D211" s="47">
        <v>698.98</v>
      </c>
    </row>
    <row r="212" spans="1:4" s="11" customFormat="1" ht="13.5" customHeight="1">
      <c r="A212" s="2">
        <v>4</v>
      </c>
      <c r="B212" s="1" t="s">
        <v>318</v>
      </c>
      <c r="C212" s="2">
        <v>2014</v>
      </c>
      <c r="D212" s="47">
        <v>1899</v>
      </c>
    </row>
    <row r="213" spans="1:4" s="11" customFormat="1" ht="13.5" customHeight="1">
      <c r="A213" s="2">
        <v>5</v>
      </c>
      <c r="B213" s="1" t="s">
        <v>773</v>
      </c>
      <c r="C213" s="2">
        <v>2018</v>
      </c>
      <c r="D213" s="47">
        <v>849</v>
      </c>
    </row>
    <row r="214" spans="1:4" s="11" customFormat="1" ht="13.5" customHeight="1">
      <c r="A214" s="2">
        <v>6</v>
      </c>
      <c r="B214" s="1" t="s">
        <v>381</v>
      </c>
      <c r="C214" s="2">
        <v>2016</v>
      </c>
      <c r="D214" s="47">
        <v>2502</v>
      </c>
    </row>
    <row r="215" spans="1:4" s="11" customFormat="1" ht="13.5" customHeight="1">
      <c r="A215" s="2">
        <v>7</v>
      </c>
      <c r="B215" s="1" t="s">
        <v>319</v>
      </c>
      <c r="C215" s="2">
        <v>2015</v>
      </c>
      <c r="D215" s="47">
        <v>2444</v>
      </c>
    </row>
    <row r="216" spans="1:4" s="11" customFormat="1" ht="13.5" customHeight="1">
      <c r="A216" s="2">
        <v>8</v>
      </c>
      <c r="B216" s="1" t="s">
        <v>320</v>
      </c>
      <c r="C216" s="2">
        <v>2015</v>
      </c>
      <c r="D216" s="47">
        <v>7918.05</v>
      </c>
    </row>
    <row r="217" spans="1:4" s="11" customFormat="1" ht="13.5" customHeight="1">
      <c r="A217" s="2">
        <v>9</v>
      </c>
      <c r="B217" s="1" t="s">
        <v>321</v>
      </c>
      <c r="C217" s="2">
        <v>2015</v>
      </c>
      <c r="D217" s="47">
        <v>675</v>
      </c>
    </row>
    <row r="218" spans="1:4" s="11" customFormat="1" ht="13.5" customHeight="1">
      <c r="A218" s="2">
        <v>10</v>
      </c>
      <c r="B218" s="1" t="s">
        <v>322</v>
      </c>
      <c r="C218" s="2">
        <v>2015</v>
      </c>
      <c r="D218" s="47">
        <v>1958</v>
      </c>
    </row>
    <row r="219" spans="1:4" s="11" customFormat="1" ht="13.5" customHeight="1">
      <c r="A219" s="2">
        <v>11</v>
      </c>
      <c r="B219" s="1" t="s">
        <v>323</v>
      </c>
      <c r="C219" s="2">
        <v>2015</v>
      </c>
      <c r="D219" s="47">
        <v>4400</v>
      </c>
    </row>
    <row r="220" spans="1:4" s="11" customFormat="1" ht="13.5" customHeight="1">
      <c r="A220" s="2">
        <v>12</v>
      </c>
      <c r="B220" s="1" t="s">
        <v>324</v>
      </c>
      <c r="C220" s="2">
        <v>2015</v>
      </c>
      <c r="D220" s="47">
        <v>1888.18</v>
      </c>
    </row>
    <row r="221" spans="1:4" s="11" customFormat="1" ht="13.5" customHeight="1">
      <c r="A221" s="2">
        <v>13</v>
      </c>
      <c r="B221" s="1" t="s">
        <v>325</v>
      </c>
      <c r="C221" s="2">
        <v>2015</v>
      </c>
      <c r="D221" s="47">
        <v>559.64</v>
      </c>
    </row>
    <row r="222" spans="1:4" s="11" customFormat="1" ht="13.5" customHeight="1">
      <c r="A222" s="42">
        <v>14</v>
      </c>
      <c r="B222" s="1" t="s">
        <v>382</v>
      </c>
      <c r="C222" s="2">
        <v>2016</v>
      </c>
      <c r="D222" s="47">
        <v>6400</v>
      </c>
    </row>
    <row r="223" spans="1:4" s="11" customFormat="1" ht="13.5" customHeight="1">
      <c r="A223" s="42">
        <v>15</v>
      </c>
      <c r="B223" s="1" t="s">
        <v>383</v>
      </c>
      <c r="C223" s="2">
        <v>2016</v>
      </c>
      <c r="D223" s="47">
        <v>840</v>
      </c>
    </row>
    <row r="224" spans="1:4" s="11" customFormat="1" ht="13.5" customHeight="1">
      <c r="A224" s="2">
        <v>16</v>
      </c>
      <c r="B224" s="1" t="s">
        <v>384</v>
      </c>
      <c r="C224" s="2">
        <v>2016</v>
      </c>
      <c r="D224" s="47">
        <v>300</v>
      </c>
    </row>
    <row r="225" spans="1:4" s="11" customFormat="1" ht="13.5" customHeight="1">
      <c r="A225" s="2">
        <v>17</v>
      </c>
      <c r="B225" s="1" t="s">
        <v>382</v>
      </c>
      <c r="C225" s="2">
        <v>2016</v>
      </c>
      <c r="D225" s="47">
        <v>6200</v>
      </c>
    </row>
    <row r="226" spans="1:4" s="11" customFormat="1" ht="13.5" customHeight="1">
      <c r="A226" s="2">
        <v>18</v>
      </c>
      <c r="B226" s="1" t="s">
        <v>385</v>
      </c>
      <c r="C226" s="2">
        <v>2016</v>
      </c>
      <c r="D226" s="47">
        <v>3000</v>
      </c>
    </row>
    <row r="227" spans="1:4" s="11" customFormat="1" ht="13.5" customHeight="1">
      <c r="A227" s="2">
        <v>19</v>
      </c>
      <c r="B227" s="1" t="s">
        <v>386</v>
      </c>
      <c r="C227" s="2">
        <v>2016</v>
      </c>
      <c r="D227" s="47">
        <v>1230</v>
      </c>
    </row>
    <row r="228" spans="1:4" s="11" customFormat="1" ht="13.5" customHeight="1">
      <c r="A228" s="2">
        <v>20</v>
      </c>
      <c r="B228" s="1" t="s">
        <v>387</v>
      </c>
      <c r="C228" s="2">
        <v>2016</v>
      </c>
      <c r="D228" s="47">
        <v>839</v>
      </c>
    </row>
    <row r="229" spans="1:4" s="11" customFormat="1" ht="13.5" customHeight="1">
      <c r="A229" s="2">
        <v>21</v>
      </c>
      <c r="B229" s="1" t="s">
        <v>388</v>
      </c>
      <c r="C229" s="2">
        <v>2016</v>
      </c>
      <c r="D229" s="47">
        <v>329</v>
      </c>
    </row>
    <row r="230" spans="1:4" s="11" customFormat="1" ht="13.5" customHeight="1">
      <c r="A230" s="2">
        <v>22</v>
      </c>
      <c r="B230" s="1" t="s">
        <v>490</v>
      </c>
      <c r="C230" s="2">
        <v>2017</v>
      </c>
      <c r="D230" s="47">
        <v>750</v>
      </c>
    </row>
    <row r="231" spans="1:4" s="11" customFormat="1" ht="13.5" customHeight="1">
      <c r="A231" s="2">
        <v>23</v>
      </c>
      <c r="B231" s="1" t="s">
        <v>491</v>
      </c>
      <c r="C231" s="2">
        <v>2017</v>
      </c>
      <c r="D231" s="47">
        <v>1499</v>
      </c>
    </row>
    <row r="232" spans="1:4" s="11" customFormat="1" ht="13.5" customHeight="1">
      <c r="A232" s="2">
        <v>24</v>
      </c>
      <c r="B232" s="1" t="s">
        <v>382</v>
      </c>
      <c r="C232" s="2">
        <v>2017</v>
      </c>
      <c r="D232" s="47">
        <v>6039.99</v>
      </c>
    </row>
    <row r="233" spans="1:4" s="11" customFormat="1" ht="13.5" customHeight="1">
      <c r="A233" s="2">
        <v>25</v>
      </c>
      <c r="B233" s="1" t="s">
        <v>774</v>
      </c>
      <c r="C233" s="2">
        <v>2018</v>
      </c>
      <c r="D233" s="47">
        <v>3440</v>
      </c>
    </row>
    <row r="234" spans="1:4" s="9" customFormat="1" ht="12.75" customHeight="1">
      <c r="A234" s="212" t="s">
        <v>6</v>
      </c>
      <c r="B234" s="212"/>
      <c r="C234" s="212"/>
      <c r="D234" s="62">
        <f>SUM(D209:D233)</f>
        <v>63583.829999999994</v>
      </c>
    </row>
    <row r="235" spans="1:4" s="9" customFormat="1" ht="12.75" customHeight="1">
      <c r="A235" s="213" t="s">
        <v>373</v>
      </c>
      <c r="B235" s="213"/>
      <c r="C235" s="213"/>
      <c r="D235" s="213"/>
    </row>
    <row r="236" spans="1:4" s="9" customFormat="1" ht="12.75">
      <c r="A236" s="2">
        <v>1</v>
      </c>
      <c r="B236" s="1" t="s">
        <v>273</v>
      </c>
      <c r="C236" s="2">
        <v>2014</v>
      </c>
      <c r="D236" s="77">
        <v>2453</v>
      </c>
    </row>
    <row r="237" spans="1:4" s="9" customFormat="1" ht="12.75">
      <c r="A237" s="2">
        <v>2</v>
      </c>
      <c r="B237" s="1" t="s">
        <v>274</v>
      </c>
      <c r="C237" s="2">
        <v>2014</v>
      </c>
      <c r="D237" s="77">
        <v>2011.05</v>
      </c>
    </row>
    <row r="238" spans="1:4" s="9" customFormat="1" ht="12.75">
      <c r="A238" s="2">
        <v>3</v>
      </c>
      <c r="B238" s="1" t="s">
        <v>275</v>
      </c>
      <c r="C238" s="2">
        <v>2014</v>
      </c>
      <c r="D238" s="77">
        <v>1845</v>
      </c>
    </row>
    <row r="239" spans="1:4" s="9" customFormat="1" ht="12.75">
      <c r="A239" s="2">
        <v>4</v>
      </c>
      <c r="B239" s="1" t="s">
        <v>276</v>
      </c>
      <c r="C239" s="2">
        <v>2014</v>
      </c>
      <c r="D239" s="77">
        <v>2927.4</v>
      </c>
    </row>
    <row r="240" spans="1:4" s="9" customFormat="1" ht="12.75">
      <c r="A240" s="2">
        <v>5</v>
      </c>
      <c r="B240" s="1" t="s">
        <v>277</v>
      </c>
      <c r="C240" s="2">
        <v>2015</v>
      </c>
      <c r="D240" s="77">
        <v>11792.01</v>
      </c>
    </row>
    <row r="241" spans="1:4" s="9" customFormat="1" ht="12.75">
      <c r="A241" s="2">
        <v>6</v>
      </c>
      <c r="B241" s="1" t="s">
        <v>278</v>
      </c>
      <c r="C241" s="2">
        <v>2015</v>
      </c>
      <c r="D241" s="77">
        <v>1980</v>
      </c>
    </row>
    <row r="242" spans="1:4" s="9" customFormat="1" ht="12.75">
      <c r="A242" s="2">
        <v>7</v>
      </c>
      <c r="B242" s="1" t="s">
        <v>869</v>
      </c>
      <c r="C242" s="2">
        <v>2018</v>
      </c>
      <c r="D242" s="47">
        <v>2497</v>
      </c>
    </row>
    <row r="243" spans="1:4" ht="12.75" customHeight="1">
      <c r="A243" s="217" t="s">
        <v>6</v>
      </c>
      <c r="B243" s="218"/>
      <c r="C243" s="219"/>
      <c r="D243" s="56">
        <f>SUM(D236:D242)</f>
        <v>25505.46</v>
      </c>
    </row>
    <row r="244" spans="1:4" ht="12.75" customHeight="1">
      <c r="A244" s="233" t="s">
        <v>39</v>
      </c>
      <c r="B244" s="234"/>
      <c r="C244" s="234"/>
      <c r="D244" s="235"/>
    </row>
    <row r="245" spans="1:4" ht="12.75">
      <c r="A245" s="2">
        <v>1</v>
      </c>
      <c r="B245" s="1" t="s">
        <v>805</v>
      </c>
      <c r="C245" s="2">
        <v>2014</v>
      </c>
      <c r="D245" s="47">
        <v>1249.68</v>
      </c>
    </row>
    <row r="246" spans="1:4" ht="12.75">
      <c r="A246" s="2">
        <v>2</v>
      </c>
      <c r="B246" s="1" t="s">
        <v>806</v>
      </c>
      <c r="C246" s="2">
        <f>C245</f>
        <v>2014</v>
      </c>
      <c r="D246" s="47">
        <v>2999</v>
      </c>
    </row>
    <row r="247" spans="1:4" ht="12.75">
      <c r="A247" s="42">
        <v>3</v>
      </c>
      <c r="B247" s="1" t="s">
        <v>492</v>
      </c>
      <c r="C247" s="2">
        <v>2016</v>
      </c>
      <c r="D247" s="47">
        <v>420</v>
      </c>
    </row>
    <row r="248" spans="1:4" ht="12.75">
      <c r="A248" s="42">
        <v>4</v>
      </c>
      <c r="B248" s="1" t="s">
        <v>493</v>
      </c>
      <c r="C248" s="2">
        <v>2017</v>
      </c>
      <c r="D248" s="47">
        <v>349</v>
      </c>
    </row>
    <row r="249" spans="1:4" ht="12.75">
      <c r="A249" s="42">
        <v>5</v>
      </c>
      <c r="B249" s="1" t="s">
        <v>494</v>
      </c>
      <c r="C249" s="2">
        <v>2017</v>
      </c>
      <c r="D249" s="47">
        <v>2502</v>
      </c>
    </row>
    <row r="250" spans="1:4" ht="12.75">
      <c r="A250" s="42">
        <v>6</v>
      </c>
      <c r="B250" s="1" t="s">
        <v>495</v>
      </c>
      <c r="C250" s="2">
        <v>2017</v>
      </c>
      <c r="D250" s="47">
        <v>2699</v>
      </c>
    </row>
    <row r="251" spans="1:4" ht="12.75">
      <c r="A251" s="42">
        <v>7</v>
      </c>
      <c r="B251" s="1" t="s">
        <v>782</v>
      </c>
      <c r="C251" s="2">
        <v>2018</v>
      </c>
      <c r="D251" s="47">
        <v>1839</v>
      </c>
    </row>
    <row r="252" spans="1:4" ht="12.75">
      <c r="A252" s="42">
        <v>8</v>
      </c>
      <c r="B252" s="1" t="s">
        <v>783</v>
      </c>
      <c r="C252" s="2">
        <v>2018</v>
      </c>
      <c r="D252" s="47">
        <v>2500</v>
      </c>
    </row>
    <row r="253" spans="1:4" s="12" customFormat="1" ht="12.75" customHeight="1">
      <c r="A253" s="217" t="s">
        <v>6</v>
      </c>
      <c r="B253" s="218"/>
      <c r="C253" s="219"/>
      <c r="D253" s="62">
        <f>SUM(D245:D252)</f>
        <v>14557.68</v>
      </c>
    </row>
    <row r="254" spans="1:6" s="5" customFormat="1" ht="12.75" customHeight="1">
      <c r="A254" s="233" t="s">
        <v>448</v>
      </c>
      <c r="B254" s="234"/>
      <c r="C254" s="234"/>
      <c r="D254" s="235"/>
      <c r="F254" s="10"/>
    </row>
    <row r="255" spans="1:6" s="5" customFormat="1" ht="12.75" customHeight="1">
      <c r="A255" s="2">
        <v>1</v>
      </c>
      <c r="B255" s="91" t="s">
        <v>287</v>
      </c>
      <c r="C255" s="99">
        <v>2014</v>
      </c>
      <c r="D255" s="104">
        <v>595.32</v>
      </c>
      <c r="F255" s="10"/>
    </row>
    <row r="256" spans="1:6" s="5" customFormat="1" ht="12.75" customHeight="1">
      <c r="A256" s="2">
        <v>2</v>
      </c>
      <c r="B256" s="92" t="s">
        <v>422</v>
      </c>
      <c r="C256" s="99">
        <v>2014</v>
      </c>
      <c r="D256" s="104">
        <v>1249.68</v>
      </c>
      <c r="F256" s="10"/>
    </row>
    <row r="257" spans="1:6" s="5" customFormat="1" ht="12.75" customHeight="1">
      <c r="A257" s="2">
        <v>3</v>
      </c>
      <c r="B257" s="1" t="s">
        <v>423</v>
      </c>
      <c r="C257" s="99">
        <v>2014</v>
      </c>
      <c r="D257" s="104">
        <v>1428.03</v>
      </c>
      <c r="F257" s="10"/>
    </row>
    <row r="258" spans="1:6" s="5" customFormat="1" ht="12.75" customHeight="1">
      <c r="A258" s="2">
        <v>4</v>
      </c>
      <c r="B258" s="91" t="s">
        <v>288</v>
      </c>
      <c r="C258" s="99">
        <v>2014</v>
      </c>
      <c r="D258" s="104">
        <v>303.81</v>
      </c>
      <c r="F258" s="10"/>
    </row>
    <row r="259" spans="1:6" s="5" customFormat="1" ht="12.75" customHeight="1">
      <c r="A259" s="2">
        <v>5</v>
      </c>
      <c r="B259" s="91" t="s">
        <v>289</v>
      </c>
      <c r="C259" s="99">
        <v>2014</v>
      </c>
      <c r="D259" s="104">
        <v>676.5</v>
      </c>
      <c r="F259" s="10"/>
    </row>
    <row r="260" spans="1:6" s="9" customFormat="1" ht="13.5" customHeight="1">
      <c r="A260" s="2">
        <v>6</v>
      </c>
      <c r="B260" s="91" t="s">
        <v>290</v>
      </c>
      <c r="C260" s="99">
        <v>2014</v>
      </c>
      <c r="D260" s="104">
        <v>57.81</v>
      </c>
      <c r="F260" s="10"/>
    </row>
    <row r="261" spans="1:6" s="9" customFormat="1" ht="12.75" customHeight="1">
      <c r="A261" s="2">
        <v>7</v>
      </c>
      <c r="B261" s="92" t="s">
        <v>424</v>
      </c>
      <c r="C261" s="99">
        <v>2015</v>
      </c>
      <c r="D261" s="104">
        <v>5000</v>
      </c>
      <c r="F261" s="10"/>
    </row>
    <row r="262" spans="1:6" s="9" customFormat="1" ht="12.75" customHeight="1">
      <c r="A262" s="2">
        <v>8</v>
      </c>
      <c r="B262" s="92" t="s">
        <v>425</v>
      </c>
      <c r="C262" s="99">
        <v>2016</v>
      </c>
      <c r="D262" s="104">
        <v>2255</v>
      </c>
      <c r="F262" s="10"/>
    </row>
    <row r="263" spans="1:6" s="5" customFormat="1" ht="12.75" customHeight="1">
      <c r="A263" s="212" t="s">
        <v>6</v>
      </c>
      <c r="B263" s="212"/>
      <c r="C263" s="212"/>
      <c r="D263" s="62">
        <f>SUM(D255:D262)</f>
        <v>11566.150000000001</v>
      </c>
      <c r="F263" s="10"/>
    </row>
    <row r="264" spans="1:4" s="9" customFormat="1" ht="12.75" customHeight="1">
      <c r="A264" s="233" t="s">
        <v>451</v>
      </c>
      <c r="B264" s="234"/>
      <c r="C264" s="234"/>
      <c r="D264" s="235"/>
    </row>
    <row r="265" spans="1:4" s="9" customFormat="1" ht="12.75">
      <c r="A265" s="2">
        <v>1</v>
      </c>
      <c r="B265" s="1" t="s">
        <v>314</v>
      </c>
      <c r="C265" s="2">
        <v>2014</v>
      </c>
      <c r="D265" s="47">
        <v>1011.06</v>
      </c>
    </row>
    <row r="266" spans="1:4" s="9" customFormat="1" ht="12.75">
      <c r="A266" s="2">
        <v>2</v>
      </c>
      <c r="B266" s="1" t="s">
        <v>315</v>
      </c>
      <c r="C266" s="2">
        <v>2014</v>
      </c>
      <c r="D266" s="47">
        <v>1800</v>
      </c>
    </row>
    <row r="267" spans="1:4" s="9" customFormat="1" ht="12.75">
      <c r="A267" s="2">
        <v>3</v>
      </c>
      <c r="B267" s="1" t="s">
        <v>315</v>
      </c>
      <c r="C267" s="2">
        <v>2014</v>
      </c>
      <c r="D267" s="47">
        <v>1800</v>
      </c>
    </row>
    <row r="268" spans="1:4" s="9" customFormat="1" ht="12.75">
      <c r="A268" s="2">
        <v>4</v>
      </c>
      <c r="B268" s="1" t="s">
        <v>316</v>
      </c>
      <c r="C268" s="2">
        <v>2015</v>
      </c>
      <c r="D268" s="47">
        <v>1350</v>
      </c>
    </row>
    <row r="269" spans="1:4" s="9" customFormat="1" ht="12.75">
      <c r="A269" s="2">
        <v>5</v>
      </c>
      <c r="B269" s="1" t="s">
        <v>316</v>
      </c>
      <c r="C269" s="2">
        <v>2015</v>
      </c>
      <c r="D269" s="47">
        <v>1350</v>
      </c>
    </row>
    <row r="270" spans="1:4" s="9" customFormat="1" ht="12.75">
      <c r="A270" s="2">
        <v>6</v>
      </c>
      <c r="B270" s="1" t="s">
        <v>317</v>
      </c>
      <c r="C270" s="2">
        <v>2015</v>
      </c>
      <c r="D270" s="47">
        <v>2154.8</v>
      </c>
    </row>
    <row r="271" spans="1:4" s="9" customFormat="1" ht="12.75">
      <c r="A271" s="2">
        <v>7</v>
      </c>
      <c r="B271" s="1" t="s">
        <v>518</v>
      </c>
      <c r="C271" s="2">
        <v>2017</v>
      </c>
      <c r="D271" s="47">
        <v>1299</v>
      </c>
    </row>
    <row r="272" spans="1:4" s="9" customFormat="1" ht="12.75">
      <c r="A272" s="2">
        <v>8</v>
      </c>
      <c r="B272" s="1" t="s">
        <v>965</v>
      </c>
      <c r="C272" s="2">
        <v>2018</v>
      </c>
      <c r="D272" s="47">
        <v>2279.05</v>
      </c>
    </row>
    <row r="273" spans="1:4" s="9" customFormat="1" ht="12.75">
      <c r="A273" s="2">
        <v>9</v>
      </c>
      <c r="B273" s="1" t="s">
        <v>966</v>
      </c>
      <c r="C273" s="2">
        <v>2018</v>
      </c>
      <c r="D273" s="47">
        <v>1675</v>
      </c>
    </row>
    <row r="274" spans="1:4" s="9" customFormat="1" ht="12.75">
      <c r="A274" s="2">
        <v>10</v>
      </c>
      <c r="B274" s="1" t="s">
        <v>966</v>
      </c>
      <c r="C274" s="2">
        <v>2018</v>
      </c>
      <c r="D274" s="47">
        <v>1675</v>
      </c>
    </row>
    <row r="275" spans="1:4" s="9" customFormat="1" ht="14.25" customHeight="1">
      <c r="A275" s="217" t="s">
        <v>6</v>
      </c>
      <c r="B275" s="218"/>
      <c r="C275" s="219"/>
      <c r="D275" s="71">
        <f>SUM(D265:D274)</f>
        <v>16393.91</v>
      </c>
    </row>
    <row r="276" spans="1:4" s="9" customFormat="1" ht="14.25" customHeight="1">
      <c r="A276" s="233" t="s">
        <v>498</v>
      </c>
      <c r="B276" s="234"/>
      <c r="C276" s="234"/>
      <c r="D276" s="235"/>
    </row>
    <row r="277" spans="1:4" s="9" customFormat="1" ht="15.75" customHeight="1">
      <c r="A277" s="2">
        <v>1</v>
      </c>
      <c r="B277" s="1" t="s">
        <v>327</v>
      </c>
      <c r="C277" s="2">
        <v>2014</v>
      </c>
      <c r="D277" s="47">
        <v>1249.68</v>
      </c>
    </row>
    <row r="278" spans="1:4" s="9" customFormat="1" ht="12.75">
      <c r="A278" s="2">
        <v>2</v>
      </c>
      <c r="B278" s="1" t="s">
        <v>377</v>
      </c>
      <c r="C278" s="2">
        <v>2014</v>
      </c>
      <c r="D278" s="47">
        <v>1220</v>
      </c>
    </row>
    <row r="279" spans="1:4" s="9" customFormat="1" ht="12.75">
      <c r="A279" s="42">
        <v>3</v>
      </c>
      <c r="B279" s="1" t="s">
        <v>378</v>
      </c>
      <c r="C279" s="2">
        <v>2014</v>
      </c>
      <c r="D279" s="47">
        <v>916.35</v>
      </c>
    </row>
    <row r="280" spans="1:4" s="9" customFormat="1" ht="25.5">
      <c r="A280" s="2">
        <v>4</v>
      </c>
      <c r="B280" s="1" t="s">
        <v>328</v>
      </c>
      <c r="C280" s="2">
        <v>2014</v>
      </c>
      <c r="D280" s="47">
        <v>1011.06</v>
      </c>
    </row>
    <row r="281" spans="1:4" s="9" customFormat="1" ht="12.75">
      <c r="A281" s="42">
        <v>5</v>
      </c>
      <c r="B281" s="1" t="s">
        <v>824</v>
      </c>
      <c r="C281" s="2">
        <v>2014</v>
      </c>
      <c r="D281" s="47">
        <v>1249.68</v>
      </c>
    </row>
    <row r="282" spans="1:4" s="9" customFormat="1" ht="25.5">
      <c r="A282" s="42">
        <v>6</v>
      </c>
      <c r="B282" s="1" t="s">
        <v>825</v>
      </c>
      <c r="C282" s="2">
        <v>2014</v>
      </c>
      <c r="D282" s="47">
        <v>1011.06</v>
      </c>
    </row>
    <row r="283" spans="1:4" s="9" customFormat="1" ht="12.75">
      <c r="A283" s="42">
        <v>7</v>
      </c>
      <c r="B283" s="1" t="s">
        <v>329</v>
      </c>
      <c r="C283" s="2">
        <v>2015</v>
      </c>
      <c r="D283" s="47">
        <v>2300</v>
      </c>
    </row>
    <row r="284" spans="1:4" s="9" customFormat="1" ht="12.75">
      <c r="A284" s="42">
        <v>8</v>
      </c>
      <c r="B284" s="1" t="s">
        <v>330</v>
      </c>
      <c r="C284" s="2">
        <v>2015</v>
      </c>
      <c r="D284" s="47">
        <v>1050</v>
      </c>
    </row>
    <row r="285" spans="1:4" s="9" customFormat="1" ht="12.75">
      <c r="A285" s="42">
        <v>9</v>
      </c>
      <c r="B285" s="1" t="s">
        <v>330</v>
      </c>
      <c r="C285" s="2">
        <v>2015</v>
      </c>
      <c r="D285" s="47">
        <v>1050</v>
      </c>
    </row>
    <row r="286" spans="1:4" s="9" customFormat="1" ht="12.75">
      <c r="A286" s="42">
        <v>10</v>
      </c>
      <c r="B286" s="1" t="s">
        <v>826</v>
      </c>
      <c r="C286" s="2">
        <v>2015</v>
      </c>
      <c r="D286" s="47">
        <v>1465</v>
      </c>
    </row>
    <row r="287" spans="1:4" s="9" customFormat="1" ht="25.5">
      <c r="A287" s="42">
        <v>11</v>
      </c>
      <c r="B287" s="1" t="s">
        <v>501</v>
      </c>
      <c r="C287" s="2">
        <v>2017</v>
      </c>
      <c r="D287" s="47">
        <v>6685</v>
      </c>
    </row>
    <row r="288" spans="1:4" s="9" customFormat="1" ht="12.75">
      <c r="A288" s="42">
        <v>12</v>
      </c>
      <c r="B288" s="1" t="s">
        <v>827</v>
      </c>
      <c r="C288" s="2">
        <v>2017</v>
      </c>
      <c r="D288" s="47">
        <v>1000</v>
      </c>
    </row>
    <row r="289" spans="1:4" s="5" customFormat="1" ht="12.75" customHeight="1">
      <c r="A289" s="217" t="s">
        <v>6</v>
      </c>
      <c r="B289" s="218"/>
      <c r="C289" s="219"/>
      <c r="D289" s="69">
        <f>SUM(D277:D288)</f>
        <v>20207.83</v>
      </c>
    </row>
    <row r="290" spans="1:4" s="9" customFormat="1" ht="12.75" customHeight="1">
      <c r="A290" s="230" t="s">
        <v>974</v>
      </c>
      <c r="B290" s="231"/>
      <c r="C290" s="231"/>
      <c r="D290" s="232"/>
    </row>
    <row r="291" spans="1:4" s="9" customFormat="1" ht="12.75">
      <c r="A291" s="42">
        <v>1</v>
      </c>
      <c r="B291" s="112" t="s">
        <v>512</v>
      </c>
      <c r="C291" s="99">
        <v>2017</v>
      </c>
      <c r="D291" s="113">
        <v>3070</v>
      </c>
    </row>
    <row r="292" spans="1:4" s="9" customFormat="1" ht="12.75">
      <c r="A292" s="42">
        <v>2</v>
      </c>
      <c r="B292" s="112" t="s">
        <v>510</v>
      </c>
      <c r="C292" s="99">
        <v>2017</v>
      </c>
      <c r="D292" s="113">
        <v>390</v>
      </c>
    </row>
    <row r="293" spans="1:4" s="9" customFormat="1" ht="12.75">
      <c r="A293" s="42">
        <v>3</v>
      </c>
      <c r="B293" s="112" t="s">
        <v>511</v>
      </c>
      <c r="C293" s="99">
        <v>2016</v>
      </c>
      <c r="D293" s="113">
        <v>390.24</v>
      </c>
    </row>
    <row r="294" spans="1:4" s="9" customFormat="1" ht="12.75">
      <c r="A294" s="42">
        <v>4</v>
      </c>
      <c r="B294" s="112" t="s">
        <v>413</v>
      </c>
      <c r="C294" s="99">
        <v>2016</v>
      </c>
      <c r="D294" s="113">
        <v>2400</v>
      </c>
    </row>
    <row r="295" spans="1:4" s="9" customFormat="1" ht="17.25" customHeight="1">
      <c r="A295" s="42">
        <v>5</v>
      </c>
      <c r="B295" s="112" t="s">
        <v>414</v>
      </c>
      <c r="C295" s="99">
        <v>2016</v>
      </c>
      <c r="D295" s="113">
        <v>2000</v>
      </c>
    </row>
    <row r="296" spans="1:4" s="9" customFormat="1" ht="12.75">
      <c r="A296" s="42">
        <v>6</v>
      </c>
      <c r="B296" s="91" t="s">
        <v>335</v>
      </c>
      <c r="C296" s="99">
        <v>2014</v>
      </c>
      <c r="D296" s="104">
        <v>4496.01</v>
      </c>
    </row>
    <row r="297" spans="1:4" s="9" customFormat="1" ht="25.5">
      <c r="A297" s="42">
        <v>7</v>
      </c>
      <c r="B297" s="91" t="s">
        <v>336</v>
      </c>
      <c r="C297" s="99">
        <v>2014</v>
      </c>
      <c r="D297" s="104">
        <v>3200</v>
      </c>
    </row>
    <row r="298" spans="1:4" s="9" customFormat="1" ht="38.25">
      <c r="A298" s="42">
        <v>8</v>
      </c>
      <c r="B298" s="91" t="s">
        <v>957</v>
      </c>
      <c r="C298" s="99">
        <v>2018</v>
      </c>
      <c r="D298" s="104">
        <v>3500</v>
      </c>
    </row>
    <row r="299" spans="1:4" s="9" customFormat="1" ht="25.5">
      <c r="A299" s="42">
        <v>9</v>
      </c>
      <c r="B299" s="91" t="s">
        <v>958</v>
      </c>
      <c r="C299" s="99">
        <v>2015</v>
      </c>
      <c r="D299" s="104">
        <v>22500</v>
      </c>
    </row>
    <row r="300" spans="1:4" s="9" customFormat="1" ht="12.75">
      <c r="A300" s="217" t="s">
        <v>6</v>
      </c>
      <c r="B300" s="218"/>
      <c r="C300" s="219"/>
      <c r="D300" s="69">
        <f>SUM(D291:D299)</f>
        <v>41946.25</v>
      </c>
    </row>
    <row r="301" spans="1:4" s="9" customFormat="1" ht="12.75" customHeight="1">
      <c r="A301" s="233" t="s">
        <v>975</v>
      </c>
      <c r="B301" s="234"/>
      <c r="C301" s="234"/>
      <c r="D301" s="235"/>
    </row>
    <row r="302" spans="1:4" s="9" customFormat="1" ht="12.75">
      <c r="A302" s="2">
        <v>1</v>
      </c>
      <c r="B302" s="1" t="s">
        <v>341</v>
      </c>
      <c r="C302" s="2">
        <v>2014</v>
      </c>
      <c r="D302" s="47">
        <v>120</v>
      </c>
    </row>
    <row r="303" spans="1:4" s="9" customFormat="1" ht="12.75">
      <c r="A303" s="2">
        <v>2</v>
      </c>
      <c r="B303" s="1" t="s">
        <v>407</v>
      </c>
      <c r="C303" s="2">
        <v>2014</v>
      </c>
      <c r="D303" s="47">
        <v>916.35</v>
      </c>
    </row>
    <row r="304" spans="1:4" s="9" customFormat="1" ht="12.75">
      <c r="A304" s="2">
        <v>3</v>
      </c>
      <c r="B304" s="1" t="s">
        <v>342</v>
      </c>
      <c r="C304" s="2">
        <v>2014</v>
      </c>
      <c r="D304" s="47">
        <v>219.99</v>
      </c>
    </row>
    <row r="305" spans="1:4" s="9" customFormat="1" ht="12.75">
      <c r="A305" s="2">
        <v>4</v>
      </c>
      <c r="B305" s="1" t="s">
        <v>343</v>
      </c>
      <c r="C305" s="2">
        <v>2014</v>
      </c>
      <c r="D305" s="47">
        <v>1249.68</v>
      </c>
    </row>
    <row r="306" spans="1:4" s="9" customFormat="1" ht="12.75">
      <c r="A306" s="2">
        <v>5</v>
      </c>
      <c r="B306" s="1" t="s">
        <v>344</v>
      </c>
      <c r="C306" s="2">
        <v>2014</v>
      </c>
      <c r="D306" s="47">
        <v>136.53</v>
      </c>
    </row>
    <row r="307" spans="1:4" s="9" customFormat="1" ht="12.75">
      <c r="A307" s="2">
        <v>6</v>
      </c>
      <c r="B307" s="1" t="s">
        <v>345</v>
      </c>
      <c r="C307" s="2">
        <v>2014</v>
      </c>
      <c r="D307" s="47">
        <v>476.01</v>
      </c>
    </row>
    <row r="308" spans="1:4" s="9" customFormat="1" ht="12.75">
      <c r="A308" s="2">
        <v>7</v>
      </c>
      <c r="B308" s="1" t="s">
        <v>346</v>
      </c>
      <c r="C308" s="2">
        <v>2014</v>
      </c>
      <c r="D308" s="47">
        <v>303.81</v>
      </c>
    </row>
    <row r="309" spans="1:4" s="9" customFormat="1" ht="12.75">
      <c r="A309" s="2">
        <v>8</v>
      </c>
      <c r="B309" s="1" t="s">
        <v>408</v>
      </c>
      <c r="C309" s="2">
        <v>2014</v>
      </c>
      <c r="D309" s="47">
        <v>392.37</v>
      </c>
    </row>
    <row r="310" spans="1:4" s="9" customFormat="1" ht="12.75">
      <c r="A310" s="2">
        <v>9</v>
      </c>
      <c r="B310" s="1" t="s">
        <v>347</v>
      </c>
      <c r="C310" s="2">
        <v>2014</v>
      </c>
      <c r="D310" s="47">
        <v>1011.06</v>
      </c>
    </row>
    <row r="311" spans="1:4" s="9" customFormat="1" ht="12.75">
      <c r="A311" s="2">
        <v>10</v>
      </c>
      <c r="B311" s="1" t="s">
        <v>348</v>
      </c>
      <c r="C311" s="2">
        <v>2014</v>
      </c>
      <c r="D311" s="47">
        <v>115.62</v>
      </c>
    </row>
    <row r="312" spans="1:4" s="9" customFormat="1" ht="12.75">
      <c r="A312" s="2">
        <v>11</v>
      </c>
      <c r="B312" s="1" t="s">
        <v>349</v>
      </c>
      <c r="C312" s="2">
        <v>2015</v>
      </c>
      <c r="D312" s="47">
        <v>1690</v>
      </c>
    </row>
    <row r="313" spans="1:4" s="9" customFormat="1" ht="12.75">
      <c r="A313" s="2">
        <v>12</v>
      </c>
      <c r="B313" s="1" t="s">
        <v>350</v>
      </c>
      <c r="C313" s="2">
        <v>2015</v>
      </c>
      <c r="D313" s="47">
        <v>201.6</v>
      </c>
    </row>
    <row r="314" spans="1:4" s="9" customFormat="1" ht="12.75">
      <c r="A314" s="2">
        <v>13</v>
      </c>
      <c r="B314" s="1" t="s">
        <v>351</v>
      </c>
      <c r="C314" s="2">
        <v>2015</v>
      </c>
      <c r="D314" s="47">
        <v>1200</v>
      </c>
    </row>
    <row r="315" spans="1:4" s="9" customFormat="1" ht="12.75">
      <c r="A315" s="2">
        <v>14</v>
      </c>
      <c r="B315" s="1" t="s">
        <v>409</v>
      </c>
      <c r="C315" s="2">
        <v>2015</v>
      </c>
      <c r="D315" s="47">
        <v>600</v>
      </c>
    </row>
    <row r="316" spans="1:4" s="9" customFormat="1" ht="12.75">
      <c r="A316" s="2">
        <v>15</v>
      </c>
      <c r="B316" s="1" t="s">
        <v>306</v>
      </c>
      <c r="C316" s="2">
        <v>2015</v>
      </c>
      <c r="D316" s="47">
        <v>200</v>
      </c>
    </row>
    <row r="317" spans="1:4" s="9" customFormat="1" ht="12.75">
      <c r="A317" s="2">
        <v>16</v>
      </c>
      <c r="B317" s="1" t="s">
        <v>352</v>
      </c>
      <c r="C317" s="2">
        <v>2015</v>
      </c>
      <c r="D317" s="47">
        <v>1356.25</v>
      </c>
    </row>
    <row r="318" spans="1:4" s="9" customFormat="1" ht="12.75">
      <c r="A318" s="2">
        <v>17</v>
      </c>
      <c r="B318" s="1" t="s">
        <v>309</v>
      </c>
      <c r="C318" s="2">
        <v>2015</v>
      </c>
      <c r="D318" s="47">
        <v>1199</v>
      </c>
    </row>
    <row r="319" spans="1:4" s="9" customFormat="1" ht="12.75">
      <c r="A319" s="2">
        <v>18</v>
      </c>
      <c r="B319" s="1" t="s">
        <v>353</v>
      </c>
      <c r="C319" s="2">
        <v>2015</v>
      </c>
      <c r="D319" s="47">
        <v>311</v>
      </c>
    </row>
    <row r="320" spans="1:4" s="9" customFormat="1" ht="12.75">
      <c r="A320" s="2">
        <v>19</v>
      </c>
      <c r="B320" s="1" t="s">
        <v>354</v>
      </c>
      <c r="C320" s="2">
        <v>2015</v>
      </c>
      <c r="D320" s="47">
        <v>1560</v>
      </c>
    </row>
    <row r="321" spans="1:4" s="9" customFormat="1" ht="12.75">
      <c r="A321" s="2">
        <v>20</v>
      </c>
      <c r="B321" s="1" t="s">
        <v>355</v>
      </c>
      <c r="C321" s="2">
        <v>2015</v>
      </c>
      <c r="D321" s="47">
        <v>401.47</v>
      </c>
    </row>
    <row r="322" spans="1:4" s="9" customFormat="1" ht="12.75">
      <c r="A322" s="2">
        <v>21</v>
      </c>
      <c r="B322" s="1" t="s">
        <v>356</v>
      </c>
      <c r="C322" s="2">
        <v>2015</v>
      </c>
      <c r="D322" s="47">
        <v>2158.8</v>
      </c>
    </row>
    <row r="323" spans="1:4" s="9" customFormat="1" ht="12.75">
      <c r="A323" s="2">
        <v>22</v>
      </c>
      <c r="B323" s="1" t="s">
        <v>357</v>
      </c>
      <c r="C323" s="2">
        <v>2015</v>
      </c>
      <c r="D323" s="47">
        <v>1767.2</v>
      </c>
    </row>
    <row r="324" spans="1:4" s="9" customFormat="1" ht="12.75">
      <c r="A324" s="2">
        <v>23</v>
      </c>
      <c r="B324" s="1" t="s">
        <v>358</v>
      </c>
      <c r="C324" s="2">
        <v>2015</v>
      </c>
      <c r="D324" s="47">
        <v>840</v>
      </c>
    </row>
    <row r="325" spans="1:4" s="9" customFormat="1" ht="12.75">
      <c r="A325" s="2">
        <v>24</v>
      </c>
      <c r="B325" s="1" t="s">
        <v>410</v>
      </c>
      <c r="C325" s="2">
        <v>2015</v>
      </c>
      <c r="D325" s="47">
        <v>693</v>
      </c>
    </row>
    <row r="326" spans="1:4" s="9" customFormat="1" ht="12.75">
      <c r="A326" s="2">
        <v>25</v>
      </c>
      <c r="B326" s="1" t="s">
        <v>359</v>
      </c>
      <c r="C326" s="2">
        <v>2015</v>
      </c>
      <c r="D326" s="47">
        <v>343.17</v>
      </c>
    </row>
    <row r="327" spans="1:4" s="9" customFormat="1" ht="12.75">
      <c r="A327" s="2">
        <v>26</v>
      </c>
      <c r="B327" s="1" t="s">
        <v>411</v>
      </c>
      <c r="C327" s="2">
        <v>2016</v>
      </c>
      <c r="D327" s="47">
        <v>790</v>
      </c>
    </row>
    <row r="328" spans="1:4" s="9" customFormat="1" ht="12.75">
      <c r="A328" s="2">
        <v>27</v>
      </c>
      <c r="B328" s="1" t="s">
        <v>266</v>
      </c>
      <c r="C328" s="2">
        <v>2016</v>
      </c>
      <c r="D328" s="47">
        <v>79</v>
      </c>
    </row>
    <row r="329" spans="1:4" s="9" customFormat="1" ht="12.75">
      <c r="A329" s="2">
        <v>28</v>
      </c>
      <c r="B329" s="1" t="s">
        <v>528</v>
      </c>
      <c r="C329" s="2">
        <v>2017</v>
      </c>
      <c r="D329" s="47">
        <v>369</v>
      </c>
    </row>
    <row r="330" spans="1:4" s="9" customFormat="1" ht="12.75">
      <c r="A330" s="2">
        <v>29</v>
      </c>
      <c r="B330" s="1" t="s">
        <v>528</v>
      </c>
      <c r="C330" s="2">
        <v>2017</v>
      </c>
      <c r="D330" s="47">
        <v>369</v>
      </c>
    </row>
    <row r="331" spans="1:4" s="9" customFormat="1" ht="12.75">
      <c r="A331" s="2">
        <v>30</v>
      </c>
      <c r="B331" s="1" t="s">
        <v>838</v>
      </c>
      <c r="C331" s="2">
        <v>2017</v>
      </c>
      <c r="D331" s="47">
        <v>819.4</v>
      </c>
    </row>
    <row r="332" spans="1:4" s="9" customFormat="1" ht="12.75">
      <c r="A332" s="2">
        <v>31</v>
      </c>
      <c r="B332" s="1" t="s">
        <v>839</v>
      </c>
      <c r="C332" s="2">
        <v>2017</v>
      </c>
      <c r="D332" s="47">
        <v>249</v>
      </c>
    </row>
    <row r="333" spans="1:4" s="9" customFormat="1" ht="12.75">
      <c r="A333" s="2">
        <v>32</v>
      </c>
      <c r="B333" s="1" t="s">
        <v>840</v>
      </c>
      <c r="C333" s="2">
        <v>2017</v>
      </c>
      <c r="D333" s="47">
        <v>190</v>
      </c>
    </row>
    <row r="334" spans="1:4" s="9" customFormat="1" ht="12.75">
      <c r="A334" s="2">
        <v>33</v>
      </c>
      <c r="B334" s="1" t="s">
        <v>841</v>
      </c>
      <c r="C334" s="2">
        <v>2017</v>
      </c>
      <c r="D334" s="47">
        <v>333</v>
      </c>
    </row>
    <row r="335" spans="1:4" s="9" customFormat="1" ht="12.75">
      <c r="A335" s="2">
        <v>34</v>
      </c>
      <c r="B335" s="1" t="s">
        <v>529</v>
      </c>
      <c r="C335" s="2">
        <v>2017</v>
      </c>
      <c r="D335" s="47">
        <v>193.55</v>
      </c>
    </row>
    <row r="336" spans="1:4" s="9" customFormat="1" ht="12.75">
      <c r="A336" s="2">
        <v>35</v>
      </c>
      <c r="B336" s="1" t="s">
        <v>842</v>
      </c>
      <c r="C336" s="2">
        <v>2017</v>
      </c>
      <c r="D336" s="47">
        <v>371</v>
      </c>
    </row>
    <row r="337" spans="1:4" s="9" customFormat="1" ht="12.75">
      <c r="A337" s="2">
        <v>36</v>
      </c>
      <c r="B337" s="1" t="s">
        <v>843</v>
      </c>
      <c r="C337" s="2">
        <v>2017</v>
      </c>
      <c r="D337" s="47">
        <v>1190</v>
      </c>
    </row>
    <row r="338" spans="1:4" s="9" customFormat="1" ht="12.75">
      <c r="A338" s="2">
        <v>37</v>
      </c>
      <c r="B338" s="1" t="s">
        <v>844</v>
      </c>
      <c r="C338" s="2">
        <v>2018</v>
      </c>
      <c r="D338" s="47">
        <v>52</v>
      </c>
    </row>
    <row r="339" spans="1:4" s="9" customFormat="1" ht="12.75">
      <c r="A339" s="2">
        <v>38</v>
      </c>
      <c r="B339" s="1" t="s">
        <v>845</v>
      </c>
      <c r="C339" s="2">
        <v>2018</v>
      </c>
      <c r="D339" s="47">
        <v>106</v>
      </c>
    </row>
    <row r="340" spans="1:4" s="9" customFormat="1" ht="12.75">
      <c r="A340" s="2">
        <v>39</v>
      </c>
      <c r="B340" s="1" t="s">
        <v>846</v>
      </c>
      <c r="C340" s="2">
        <v>2018</v>
      </c>
      <c r="D340" s="47">
        <v>1100</v>
      </c>
    </row>
    <row r="341" spans="1:4" s="9" customFormat="1" ht="12.75">
      <c r="A341" s="2">
        <v>40</v>
      </c>
      <c r="B341" s="1" t="s">
        <v>847</v>
      </c>
      <c r="C341" s="2">
        <v>2018</v>
      </c>
      <c r="D341" s="47">
        <v>199</v>
      </c>
    </row>
    <row r="342" spans="1:4" s="9" customFormat="1" ht="12.75">
      <c r="A342" s="2">
        <v>41</v>
      </c>
      <c r="B342" s="1" t="s">
        <v>848</v>
      </c>
      <c r="C342" s="2">
        <v>2018</v>
      </c>
      <c r="D342" s="47">
        <v>229</v>
      </c>
    </row>
    <row r="343" spans="1:4" s="9" customFormat="1" ht="12.75">
      <c r="A343" s="2">
        <v>42</v>
      </c>
      <c r="B343" s="1" t="s">
        <v>849</v>
      </c>
      <c r="C343" s="2">
        <v>2018</v>
      </c>
      <c r="D343" s="47">
        <v>530</v>
      </c>
    </row>
    <row r="344" spans="1:4" s="9" customFormat="1" ht="12.75">
      <c r="A344" s="2">
        <v>43</v>
      </c>
      <c r="B344" s="1" t="s">
        <v>850</v>
      </c>
      <c r="C344" s="2">
        <v>2018</v>
      </c>
      <c r="D344" s="47">
        <v>658</v>
      </c>
    </row>
    <row r="345" spans="1:4" s="9" customFormat="1" ht="12.75">
      <c r="A345" s="2">
        <v>44</v>
      </c>
      <c r="B345" s="1" t="s">
        <v>851</v>
      </c>
      <c r="C345" s="2">
        <v>2018</v>
      </c>
      <c r="D345" s="47">
        <v>179.99</v>
      </c>
    </row>
    <row r="346" spans="1:4" s="9" customFormat="1" ht="12.75">
      <c r="A346" s="2">
        <v>45</v>
      </c>
      <c r="B346" s="1" t="s">
        <v>852</v>
      </c>
      <c r="C346" s="2">
        <v>2018</v>
      </c>
      <c r="D346" s="47">
        <v>80</v>
      </c>
    </row>
    <row r="347" spans="1:4" s="9" customFormat="1" ht="12.75">
      <c r="A347" s="2">
        <v>46</v>
      </c>
      <c r="B347" s="1" t="s">
        <v>853</v>
      </c>
      <c r="C347" s="2">
        <v>2018</v>
      </c>
      <c r="D347" s="47">
        <v>1700</v>
      </c>
    </row>
    <row r="348" spans="1:4" s="9" customFormat="1" ht="12.75">
      <c r="A348" s="2">
        <v>47</v>
      </c>
      <c r="B348" s="1" t="s">
        <v>854</v>
      </c>
      <c r="C348" s="2">
        <v>2018</v>
      </c>
      <c r="D348" s="47">
        <v>10000</v>
      </c>
    </row>
    <row r="349" spans="1:4" s="9" customFormat="1" ht="25.5">
      <c r="A349" s="2">
        <v>48</v>
      </c>
      <c r="B349" s="1" t="s">
        <v>855</v>
      </c>
      <c r="C349" s="2">
        <v>2018</v>
      </c>
      <c r="D349" s="47">
        <v>1180</v>
      </c>
    </row>
    <row r="350" spans="1:4" s="9" customFormat="1" ht="12.75">
      <c r="A350" s="212" t="s">
        <v>6</v>
      </c>
      <c r="B350" s="212"/>
      <c r="C350" s="212"/>
      <c r="D350" s="69">
        <f>SUM(D302:D349)</f>
        <v>40429.850000000006</v>
      </c>
    </row>
    <row r="351" spans="1:4" s="9" customFormat="1" ht="12.75">
      <c r="A351" s="213" t="s">
        <v>976</v>
      </c>
      <c r="B351" s="213"/>
      <c r="C351" s="213"/>
      <c r="D351" s="213"/>
    </row>
    <row r="352" spans="1:4" s="9" customFormat="1" ht="12.75">
      <c r="A352" s="21">
        <v>1</v>
      </c>
      <c r="B352" s="1" t="s">
        <v>432</v>
      </c>
      <c r="C352" s="2">
        <v>2016</v>
      </c>
      <c r="D352" s="47">
        <v>2238.72</v>
      </c>
    </row>
    <row r="353" spans="1:4" s="9" customFormat="1" ht="12.75">
      <c r="A353" s="96">
        <v>2</v>
      </c>
      <c r="B353" s="1" t="s">
        <v>432</v>
      </c>
      <c r="C353" s="2">
        <v>2016</v>
      </c>
      <c r="D353" s="47">
        <v>2238.72</v>
      </c>
    </row>
    <row r="354" spans="1:4" s="9" customFormat="1" ht="12.75">
      <c r="A354" s="96">
        <v>3</v>
      </c>
      <c r="B354" s="1" t="s">
        <v>433</v>
      </c>
      <c r="C354" s="2">
        <v>2016</v>
      </c>
      <c r="D354" s="47">
        <v>1901.62</v>
      </c>
    </row>
    <row r="355" spans="1:4" s="9" customFormat="1" ht="12.75">
      <c r="A355" s="96">
        <v>4</v>
      </c>
      <c r="B355" s="1" t="s">
        <v>461</v>
      </c>
      <c r="C355" s="2">
        <v>2016</v>
      </c>
      <c r="D355" s="47">
        <v>3423.46</v>
      </c>
    </row>
    <row r="356" spans="1:4" s="9" customFormat="1" ht="12.75">
      <c r="A356" s="96">
        <v>5</v>
      </c>
      <c r="B356" s="1" t="s">
        <v>789</v>
      </c>
      <c r="C356" s="2">
        <v>2018</v>
      </c>
      <c r="D356" s="47">
        <v>1981.67</v>
      </c>
    </row>
    <row r="357" spans="1:4" s="9" customFormat="1" ht="12.75">
      <c r="A357" s="217" t="s">
        <v>6</v>
      </c>
      <c r="B357" s="218"/>
      <c r="C357" s="219"/>
      <c r="D357" s="62">
        <f>SUM(D352:D356)</f>
        <v>11784.19</v>
      </c>
    </row>
    <row r="358" spans="1:4" ht="12.75">
      <c r="A358" s="13"/>
      <c r="C358" s="97"/>
      <c r="D358" s="84"/>
    </row>
    <row r="359" spans="1:4" ht="12.75">
      <c r="A359" s="236" t="s">
        <v>480</v>
      </c>
      <c r="B359" s="236"/>
      <c r="C359" s="236"/>
      <c r="D359" s="236"/>
    </row>
    <row r="360" spans="1:4" ht="25.5">
      <c r="A360" s="3" t="s">
        <v>7</v>
      </c>
      <c r="B360" s="3" t="s">
        <v>8</v>
      </c>
      <c r="C360" s="3" t="s">
        <v>9</v>
      </c>
      <c r="D360" s="122" t="s">
        <v>10</v>
      </c>
    </row>
    <row r="361" spans="1:4" ht="12.75">
      <c r="A361" s="233" t="s">
        <v>245</v>
      </c>
      <c r="B361" s="234"/>
      <c r="C361" s="234"/>
      <c r="D361" s="235"/>
    </row>
    <row r="362" spans="1:4" ht="12.75">
      <c r="A362" s="21">
        <v>1</v>
      </c>
      <c r="B362" s="1" t="s">
        <v>482</v>
      </c>
      <c r="C362" s="2">
        <v>2016</v>
      </c>
      <c r="D362" s="47">
        <v>39200.1</v>
      </c>
    </row>
    <row r="363" spans="1:4" ht="12.75">
      <c r="A363" s="212" t="s">
        <v>6</v>
      </c>
      <c r="B363" s="212"/>
      <c r="C363" s="212"/>
      <c r="D363" s="69">
        <f>SUM(D362)</f>
        <v>39200.1</v>
      </c>
    </row>
    <row r="364" spans="1:4" ht="12.75">
      <c r="A364" s="213" t="s">
        <v>485</v>
      </c>
      <c r="B364" s="213"/>
      <c r="C364" s="213"/>
      <c r="D364" s="213"/>
    </row>
    <row r="365" spans="1:4" ht="12.75">
      <c r="A365" s="2">
        <v>1</v>
      </c>
      <c r="B365" s="1" t="s">
        <v>870</v>
      </c>
      <c r="C365" s="2">
        <v>2017</v>
      </c>
      <c r="D365" s="47">
        <v>1160.75</v>
      </c>
    </row>
    <row r="366" spans="1:4" ht="12.75">
      <c r="A366" s="2">
        <v>2</v>
      </c>
      <c r="B366" s="1" t="s">
        <v>871</v>
      </c>
      <c r="C366" s="2">
        <v>2018</v>
      </c>
      <c r="D366" s="47">
        <v>2353.64</v>
      </c>
    </row>
    <row r="367" spans="1:4" ht="12.75">
      <c r="A367" s="212" t="s">
        <v>6</v>
      </c>
      <c r="B367" s="212"/>
      <c r="C367" s="212"/>
      <c r="D367" s="69">
        <f>SUM(D365:D366)</f>
        <v>3514.39</v>
      </c>
    </row>
    <row r="368" spans="1:4" ht="12.75">
      <c r="A368" s="230" t="s">
        <v>517</v>
      </c>
      <c r="B368" s="231"/>
      <c r="C368" s="231"/>
      <c r="D368" s="232"/>
    </row>
    <row r="369" spans="1:4" ht="12.75">
      <c r="A369" s="2">
        <v>1</v>
      </c>
      <c r="B369" s="112" t="s">
        <v>514</v>
      </c>
      <c r="C369" s="99">
        <v>2017</v>
      </c>
      <c r="D369" s="113">
        <v>1205.4</v>
      </c>
    </row>
    <row r="370" spans="1:4" ht="12.75">
      <c r="A370" s="2">
        <v>2</v>
      </c>
      <c r="B370" s="112" t="s">
        <v>515</v>
      </c>
      <c r="C370" s="99">
        <v>2017</v>
      </c>
      <c r="D370" s="113">
        <v>676.5</v>
      </c>
    </row>
    <row r="371" spans="1:4" ht="12.75">
      <c r="A371" s="2">
        <v>3</v>
      </c>
      <c r="B371" s="112" t="s">
        <v>516</v>
      </c>
      <c r="C371" s="99">
        <v>2017</v>
      </c>
      <c r="D371" s="113">
        <v>1549.8</v>
      </c>
    </row>
    <row r="372" spans="1:4" ht="12.75">
      <c r="A372" s="2">
        <v>4</v>
      </c>
      <c r="B372" s="112" t="s">
        <v>954</v>
      </c>
      <c r="C372" s="99">
        <v>2018</v>
      </c>
      <c r="D372" s="186">
        <v>1000</v>
      </c>
    </row>
    <row r="373" spans="1:4" ht="12.75">
      <c r="A373" s="2">
        <v>5</v>
      </c>
      <c r="B373" s="112" t="s">
        <v>955</v>
      </c>
      <c r="C373" s="99">
        <v>2018</v>
      </c>
      <c r="D373" s="187">
        <v>1550</v>
      </c>
    </row>
    <row r="374" spans="1:4" ht="12.75">
      <c r="A374" s="212" t="s">
        <v>6</v>
      </c>
      <c r="B374" s="212"/>
      <c r="C374" s="212"/>
      <c r="D374" s="69">
        <f>SUM(D369:D373)</f>
        <v>5981.7</v>
      </c>
    </row>
    <row r="375" spans="1:4" ht="12.75">
      <c r="A375" s="233" t="s">
        <v>808</v>
      </c>
      <c r="B375" s="234"/>
      <c r="C375" s="234"/>
      <c r="D375" s="235"/>
    </row>
    <row r="376" spans="1:4" s="7" customFormat="1" ht="12.75">
      <c r="A376" s="2">
        <v>1</v>
      </c>
      <c r="B376" s="1" t="s">
        <v>856</v>
      </c>
      <c r="C376" s="2">
        <v>2018</v>
      </c>
      <c r="D376" s="47">
        <v>1444.02</v>
      </c>
    </row>
    <row r="377" spans="1:4" s="7" customFormat="1" ht="12.75">
      <c r="A377" s="2">
        <v>2</v>
      </c>
      <c r="B377" s="1" t="s">
        <v>857</v>
      </c>
      <c r="C377" s="2">
        <v>2018</v>
      </c>
      <c r="D377" s="47">
        <v>794.58</v>
      </c>
    </row>
    <row r="378" spans="1:4" s="7" customFormat="1" ht="12.75">
      <c r="A378" s="2">
        <v>3</v>
      </c>
      <c r="B378" s="1" t="s">
        <v>858</v>
      </c>
      <c r="C378" s="2">
        <v>2018</v>
      </c>
      <c r="D378" s="47">
        <v>1070.1</v>
      </c>
    </row>
    <row r="379" spans="1:4" s="7" customFormat="1" ht="12.75">
      <c r="A379" s="2">
        <v>4</v>
      </c>
      <c r="B379" s="1" t="s">
        <v>859</v>
      </c>
      <c r="C379" s="2">
        <v>2018</v>
      </c>
      <c r="D379" s="47">
        <v>95.94</v>
      </c>
    </row>
    <row r="380" spans="1:4" s="7" customFormat="1" ht="12.75">
      <c r="A380" s="2">
        <v>5</v>
      </c>
      <c r="B380" s="1" t="s">
        <v>860</v>
      </c>
      <c r="C380" s="2">
        <v>2018</v>
      </c>
      <c r="D380" s="47">
        <v>45.51</v>
      </c>
    </row>
    <row r="381" spans="1:4" s="7" customFormat="1" ht="12.75">
      <c r="A381" s="2">
        <v>6</v>
      </c>
      <c r="B381" s="1" t="s">
        <v>861</v>
      </c>
      <c r="C381" s="2">
        <v>2018</v>
      </c>
      <c r="D381" s="47">
        <v>2447.7</v>
      </c>
    </row>
    <row r="382" spans="1:4" s="7" customFormat="1" ht="12.75">
      <c r="A382" s="212" t="s">
        <v>6</v>
      </c>
      <c r="B382" s="212"/>
      <c r="C382" s="212"/>
      <c r="D382" s="69">
        <f>SUM(D376:D381)</f>
        <v>5897.85</v>
      </c>
    </row>
    <row r="383" spans="1:4" ht="12.75">
      <c r="A383" s="26"/>
      <c r="B383" s="26"/>
      <c r="C383" s="26"/>
      <c r="D383" s="123"/>
    </row>
    <row r="384" spans="1:4" ht="12.75">
      <c r="A384" s="13"/>
      <c r="C384" s="97"/>
      <c r="D384" s="84"/>
    </row>
    <row r="385" spans="1:4" s="9" customFormat="1" ht="15" customHeight="1">
      <c r="A385" s="229" t="s">
        <v>11</v>
      </c>
      <c r="B385" s="229"/>
      <c r="C385" s="229"/>
      <c r="D385" s="73">
        <f>SUM(D24,D42,D45,D50,D64,D75,D90,D126,D139,D163,D179)</f>
        <v>458057.48999999993</v>
      </c>
    </row>
    <row r="386" spans="1:4" s="9" customFormat="1" ht="15" customHeight="1">
      <c r="A386" s="229" t="s">
        <v>12</v>
      </c>
      <c r="B386" s="229"/>
      <c r="C386" s="229"/>
      <c r="D386" s="73">
        <f>SUM(D207,D234,D243,D253,D263,D275,D289,D300,D350,D357)</f>
        <v>288557.72000000003</v>
      </c>
    </row>
    <row r="387" spans="1:4" s="9" customFormat="1" ht="15" customHeight="1">
      <c r="A387" s="229" t="s">
        <v>481</v>
      </c>
      <c r="B387" s="229"/>
      <c r="C387" s="229"/>
      <c r="D387" s="73">
        <f>SUM(D363,D367,D374,D382)</f>
        <v>54594.03999999999</v>
      </c>
    </row>
    <row r="388" spans="1:4" s="9" customFormat="1" ht="12.75">
      <c r="A388" s="13"/>
      <c r="B388" s="13"/>
      <c r="C388" s="97"/>
      <c r="D388" s="84"/>
    </row>
    <row r="389" spans="1:4" ht="12.75">
      <c r="A389" s="13"/>
      <c r="C389" s="97"/>
      <c r="D389" s="84"/>
    </row>
    <row r="390" spans="1:4" ht="12.75">
      <c r="A390" s="13"/>
      <c r="C390" s="97"/>
      <c r="D390" s="84"/>
    </row>
    <row r="391" spans="1:4" ht="18" customHeight="1">
      <c r="A391" s="13"/>
      <c r="C391" s="97"/>
      <c r="D391" s="84"/>
    </row>
    <row r="392" spans="1:4" ht="20.25" customHeight="1">
      <c r="A392" s="13"/>
      <c r="C392" s="97"/>
      <c r="D392" s="84"/>
    </row>
    <row r="393" spans="1:4" ht="12.75">
      <c r="A393" s="13"/>
      <c r="C393" s="97"/>
      <c r="D393" s="84"/>
    </row>
    <row r="394" spans="1:4" ht="12.75">
      <c r="A394" s="13"/>
      <c r="C394" s="97"/>
      <c r="D394" s="84"/>
    </row>
    <row r="395" spans="1:4" ht="12.75">
      <c r="A395" s="13"/>
      <c r="C395" s="97"/>
      <c r="D395" s="84"/>
    </row>
    <row r="396" spans="1:4" ht="12.75">
      <c r="A396" s="13"/>
      <c r="C396" s="97"/>
      <c r="D396" s="84"/>
    </row>
    <row r="397" spans="1:4" ht="12.75">
      <c r="A397" s="13"/>
      <c r="C397" s="97"/>
      <c r="D397" s="84"/>
    </row>
    <row r="398" spans="1:4" ht="12.75">
      <c r="A398" s="13"/>
      <c r="C398" s="97"/>
      <c r="D398" s="84"/>
    </row>
    <row r="399" spans="1:4" ht="12.75">
      <c r="A399" s="13"/>
      <c r="C399" s="97"/>
      <c r="D399" s="84"/>
    </row>
    <row r="400" spans="1:4" ht="12.75">
      <c r="A400" s="13"/>
      <c r="C400" s="97"/>
      <c r="D400" s="84"/>
    </row>
    <row r="401" spans="1:4" ht="12.75">
      <c r="A401" s="13"/>
      <c r="C401" s="97"/>
      <c r="D401" s="84"/>
    </row>
    <row r="402" spans="1:4" ht="12.75">
      <c r="A402" s="13"/>
      <c r="C402" s="97"/>
      <c r="D402" s="84"/>
    </row>
    <row r="403" spans="1:4" ht="12.75">
      <c r="A403" s="13"/>
      <c r="C403" s="97"/>
      <c r="D403" s="84"/>
    </row>
    <row r="404" spans="1:4" ht="12.75">
      <c r="A404" s="13"/>
      <c r="C404" s="97"/>
      <c r="D404" s="84"/>
    </row>
    <row r="405" spans="1:4" ht="12.75">
      <c r="A405" s="13"/>
      <c r="C405" s="97"/>
      <c r="D405" s="84"/>
    </row>
    <row r="406" spans="1:4" ht="12.75">
      <c r="A406" s="13"/>
      <c r="C406" s="97"/>
      <c r="D406" s="84"/>
    </row>
    <row r="407" spans="1:4" ht="12.75">
      <c r="A407" s="13"/>
      <c r="C407" s="97"/>
      <c r="D407" s="84"/>
    </row>
    <row r="408" spans="1:4" ht="12.75">
      <c r="A408" s="13"/>
      <c r="C408" s="97"/>
      <c r="D408" s="84"/>
    </row>
    <row r="409" spans="1:4" ht="12.75">
      <c r="A409" s="13"/>
      <c r="C409" s="97"/>
      <c r="D409" s="84"/>
    </row>
    <row r="410" spans="1:4" ht="12.75">
      <c r="A410" s="13"/>
      <c r="C410" s="97"/>
      <c r="D410" s="84"/>
    </row>
    <row r="411" spans="1:4" ht="12.75">
      <c r="A411" s="13"/>
      <c r="C411" s="97"/>
      <c r="D411" s="84"/>
    </row>
    <row r="412" spans="1:4" ht="12.75">
      <c r="A412" s="13"/>
      <c r="C412" s="97"/>
      <c r="D412" s="84"/>
    </row>
    <row r="413" spans="1:4" ht="12.75">
      <c r="A413" s="13"/>
      <c r="C413" s="97"/>
      <c r="D413" s="84"/>
    </row>
    <row r="414" spans="1:4" ht="12.75">
      <c r="A414" s="13"/>
      <c r="C414" s="97"/>
      <c r="D414" s="84"/>
    </row>
    <row r="415" spans="1:4" ht="12.75">
      <c r="A415" s="13"/>
      <c r="C415" s="97"/>
      <c r="D415" s="84"/>
    </row>
    <row r="416" spans="1:4" ht="12.75">
      <c r="A416" s="13"/>
      <c r="C416" s="97"/>
      <c r="D416" s="84"/>
    </row>
    <row r="417" spans="1:4" ht="12.75">
      <c r="A417" s="13"/>
      <c r="C417" s="97"/>
      <c r="D417" s="84"/>
    </row>
    <row r="418" spans="1:4" ht="12.75">
      <c r="A418" s="13"/>
      <c r="C418" s="97"/>
      <c r="D418" s="84"/>
    </row>
    <row r="419" spans="1:4" ht="12.75">
      <c r="A419" s="13"/>
      <c r="C419" s="97"/>
      <c r="D419" s="84"/>
    </row>
    <row r="420" spans="1:4" ht="12.75">
      <c r="A420" s="13"/>
      <c r="C420" s="97"/>
      <c r="D420" s="84"/>
    </row>
    <row r="421" spans="1:4" ht="12.75">
      <c r="A421" s="13"/>
      <c r="C421" s="97"/>
      <c r="D421" s="84"/>
    </row>
    <row r="422" spans="1:4" ht="12.75">
      <c r="A422" s="13"/>
      <c r="C422" s="97"/>
      <c r="D422" s="84"/>
    </row>
    <row r="423" spans="1:4" ht="12.75">
      <c r="A423" s="13"/>
      <c r="C423" s="97"/>
      <c r="D423" s="84"/>
    </row>
    <row r="424" spans="1:4" ht="12.75">
      <c r="A424" s="13"/>
      <c r="C424" s="97"/>
      <c r="D424" s="84"/>
    </row>
    <row r="425" spans="1:4" ht="12.75">
      <c r="A425" s="13"/>
      <c r="C425" s="97"/>
      <c r="D425" s="84"/>
    </row>
    <row r="426" spans="1:4" ht="12.75">
      <c r="A426" s="13"/>
      <c r="C426" s="97"/>
      <c r="D426" s="84"/>
    </row>
    <row r="427" spans="1:4" ht="12.75">
      <c r="A427" s="13"/>
      <c r="C427" s="97"/>
      <c r="D427" s="84"/>
    </row>
    <row r="428" spans="1:4" ht="12.75">
      <c r="A428" s="13"/>
      <c r="C428" s="97"/>
      <c r="D428" s="84"/>
    </row>
    <row r="429" spans="1:4" ht="12.75">
      <c r="A429" s="13"/>
      <c r="C429" s="97"/>
      <c r="D429" s="84"/>
    </row>
    <row r="430" spans="1:4" ht="12.75">
      <c r="A430" s="13"/>
      <c r="C430" s="97"/>
      <c r="D430" s="84"/>
    </row>
    <row r="431" spans="1:4" ht="12.75">
      <c r="A431" s="13"/>
      <c r="C431" s="97"/>
      <c r="D431" s="84"/>
    </row>
    <row r="432" spans="1:4" ht="12.75">
      <c r="A432" s="13"/>
      <c r="C432" s="97"/>
      <c r="D432" s="84"/>
    </row>
    <row r="433" spans="1:4" ht="12.75">
      <c r="A433" s="13"/>
      <c r="C433" s="97"/>
      <c r="D433" s="84"/>
    </row>
    <row r="434" spans="1:4" ht="12.75">
      <c r="A434" s="13"/>
      <c r="C434" s="97"/>
      <c r="D434" s="84"/>
    </row>
    <row r="435" spans="1:4" ht="12.75">
      <c r="A435" s="13"/>
      <c r="C435" s="97"/>
      <c r="D435" s="84"/>
    </row>
    <row r="436" spans="1:4" ht="12.75">
      <c r="A436" s="13"/>
      <c r="C436" s="97"/>
      <c r="D436" s="84"/>
    </row>
    <row r="437" spans="1:4" ht="12.75">
      <c r="A437" s="13"/>
      <c r="C437" s="97"/>
      <c r="D437" s="84"/>
    </row>
    <row r="438" spans="1:4" ht="12.75">
      <c r="A438" s="13"/>
      <c r="C438" s="97"/>
      <c r="D438" s="84"/>
    </row>
    <row r="439" spans="1:4" ht="12.75">
      <c r="A439" s="13"/>
      <c r="C439" s="97"/>
      <c r="D439" s="84"/>
    </row>
    <row r="440" spans="1:4" ht="12.75">
      <c r="A440" s="13"/>
      <c r="C440" s="97"/>
      <c r="D440" s="84"/>
    </row>
    <row r="441" spans="1:4" ht="12.75">
      <c r="A441" s="13"/>
      <c r="C441" s="97"/>
      <c r="D441" s="84"/>
    </row>
    <row r="442" spans="1:4" ht="12.75">
      <c r="A442" s="13"/>
      <c r="C442" s="97"/>
      <c r="D442" s="84"/>
    </row>
    <row r="443" spans="1:4" ht="12.75">
      <c r="A443" s="13"/>
      <c r="C443" s="97"/>
      <c r="D443" s="84"/>
    </row>
    <row r="444" spans="1:4" ht="12.75">
      <c r="A444" s="13"/>
      <c r="C444" s="97"/>
      <c r="D444" s="84"/>
    </row>
    <row r="445" spans="1:4" ht="12.75">
      <c r="A445" s="13"/>
      <c r="C445" s="97"/>
      <c r="D445" s="84"/>
    </row>
    <row r="446" spans="1:4" ht="12.75">
      <c r="A446" s="13"/>
      <c r="C446" s="97"/>
      <c r="D446" s="84"/>
    </row>
    <row r="447" spans="1:4" ht="12.75">
      <c r="A447" s="13"/>
      <c r="C447" s="97"/>
      <c r="D447" s="84"/>
    </row>
    <row r="448" spans="1:4" ht="12.75">
      <c r="A448" s="13"/>
      <c r="C448" s="97"/>
      <c r="D448" s="84"/>
    </row>
    <row r="449" spans="1:4" ht="12.75">
      <c r="A449" s="13"/>
      <c r="C449" s="97"/>
      <c r="D449" s="84"/>
    </row>
    <row r="450" spans="1:4" ht="12.75">
      <c r="A450" s="13"/>
      <c r="C450" s="97"/>
      <c r="D450" s="84"/>
    </row>
    <row r="451" spans="1:4" ht="12.75">
      <c r="A451" s="13"/>
      <c r="C451" s="97"/>
      <c r="D451" s="84"/>
    </row>
    <row r="452" spans="1:4" ht="12.75">
      <c r="A452" s="13"/>
      <c r="C452" s="97"/>
      <c r="D452" s="84"/>
    </row>
    <row r="453" spans="1:4" ht="12.75">
      <c r="A453" s="13"/>
      <c r="C453" s="97"/>
      <c r="D453" s="84"/>
    </row>
    <row r="454" spans="1:4" ht="12.75">
      <c r="A454" s="13"/>
      <c r="C454" s="97"/>
      <c r="D454" s="84"/>
    </row>
    <row r="455" spans="1:4" ht="12.75">
      <c r="A455" s="13"/>
      <c r="C455" s="97"/>
      <c r="D455" s="84"/>
    </row>
    <row r="456" spans="1:4" ht="12.75">
      <c r="A456" s="13"/>
      <c r="C456" s="97"/>
      <c r="D456" s="84"/>
    </row>
    <row r="457" spans="1:4" ht="12.75">
      <c r="A457" s="13"/>
      <c r="C457" s="97"/>
      <c r="D457" s="84"/>
    </row>
    <row r="458" spans="1:4" ht="12.75">
      <c r="A458" s="13"/>
      <c r="C458" s="97"/>
      <c r="D458" s="84"/>
    </row>
    <row r="459" spans="1:4" ht="12.75">
      <c r="A459" s="13"/>
      <c r="C459" s="97"/>
      <c r="D459" s="84"/>
    </row>
    <row r="460" spans="1:4" ht="12.75">
      <c r="A460" s="13"/>
      <c r="C460" s="97"/>
      <c r="D460" s="84"/>
    </row>
    <row r="461" spans="1:4" ht="12.75">
      <c r="A461" s="13"/>
      <c r="C461" s="97"/>
      <c r="D461" s="84"/>
    </row>
    <row r="462" spans="1:4" ht="12.75">
      <c r="A462" s="13"/>
      <c r="C462" s="97"/>
      <c r="D462" s="84"/>
    </row>
    <row r="463" spans="1:4" ht="12.75">
      <c r="A463" s="13"/>
      <c r="C463" s="97"/>
      <c r="D463" s="84"/>
    </row>
    <row r="464" spans="1:4" ht="12.75">
      <c r="A464" s="13"/>
      <c r="C464" s="97"/>
      <c r="D464" s="84"/>
    </row>
    <row r="465" spans="1:4" ht="12.75">
      <c r="A465" s="13"/>
      <c r="C465" s="97"/>
      <c r="D465" s="84"/>
    </row>
    <row r="466" spans="1:4" ht="12.75">
      <c r="A466" s="13"/>
      <c r="C466" s="97"/>
      <c r="D466" s="84"/>
    </row>
    <row r="467" spans="1:4" ht="12.75">
      <c r="A467" s="13"/>
      <c r="C467" s="97"/>
      <c r="D467" s="84"/>
    </row>
    <row r="468" spans="1:4" ht="12.75">
      <c r="A468" s="13"/>
      <c r="C468" s="97"/>
      <c r="D468" s="84"/>
    </row>
    <row r="469" spans="1:4" ht="12.75">
      <c r="A469" s="13"/>
      <c r="C469" s="97"/>
      <c r="D469" s="84"/>
    </row>
    <row r="470" spans="1:4" ht="12.75">
      <c r="A470" s="13"/>
      <c r="C470" s="97"/>
      <c r="D470" s="84"/>
    </row>
    <row r="471" spans="1:4" ht="12.75">
      <c r="A471" s="13"/>
      <c r="C471" s="97"/>
      <c r="D471" s="84"/>
    </row>
    <row r="472" spans="1:4" ht="12.75">
      <c r="A472" s="13"/>
      <c r="C472" s="97"/>
      <c r="D472" s="84"/>
    </row>
    <row r="473" spans="1:4" ht="12.75">
      <c r="A473" s="13"/>
      <c r="C473" s="97"/>
      <c r="D473" s="84"/>
    </row>
    <row r="474" spans="1:4" ht="12.75">
      <c r="A474" s="13"/>
      <c r="C474" s="97"/>
      <c r="D474" s="84"/>
    </row>
    <row r="475" spans="1:4" ht="12.75">
      <c r="A475" s="13"/>
      <c r="C475" s="97"/>
      <c r="D475" s="84"/>
    </row>
    <row r="476" spans="1:4" ht="12.75">
      <c r="A476" s="13"/>
      <c r="C476" s="97"/>
      <c r="D476" s="84"/>
    </row>
    <row r="477" spans="1:4" ht="12.75">
      <c r="A477" s="13"/>
      <c r="C477" s="97"/>
      <c r="D477" s="84"/>
    </row>
    <row r="478" spans="1:4" ht="12.75">
      <c r="A478" s="13"/>
      <c r="C478" s="97"/>
      <c r="D478" s="84"/>
    </row>
    <row r="479" spans="1:4" ht="12.75">
      <c r="A479" s="13"/>
      <c r="C479" s="97"/>
      <c r="D479" s="84"/>
    </row>
    <row r="480" spans="1:4" ht="12.75">
      <c r="A480" s="13"/>
      <c r="C480" s="97"/>
      <c r="D480" s="84"/>
    </row>
    <row r="481" spans="1:4" ht="12.75">
      <c r="A481" s="13"/>
      <c r="C481" s="97"/>
      <c r="D481" s="84"/>
    </row>
    <row r="482" spans="1:4" ht="12.75">
      <c r="A482" s="13"/>
      <c r="C482" s="97"/>
      <c r="D482" s="84"/>
    </row>
    <row r="483" spans="1:4" ht="12.75">
      <c r="A483" s="13"/>
      <c r="C483" s="97"/>
      <c r="D483" s="84"/>
    </row>
    <row r="484" spans="1:4" ht="12.75">
      <c r="A484" s="13"/>
      <c r="C484" s="97"/>
      <c r="D484" s="84"/>
    </row>
    <row r="485" spans="1:4" ht="12.75">
      <c r="A485" s="13"/>
      <c r="C485" s="97"/>
      <c r="D485" s="84"/>
    </row>
    <row r="486" spans="1:4" ht="12.75">
      <c r="A486" s="13"/>
      <c r="C486" s="97"/>
      <c r="D486" s="84"/>
    </row>
    <row r="487" spans="1:4" ht="12.75">
      <c r="A487" s="13"/>
      <c r="C487" s="97"/>
      <c r="D487" s="84"/>
    </row>
    <row r="488" spans="1:4" ht="12.75">
      <c r="A488" s="13"/>
      <c r="C488" s="97"/>
      <c r="D488" s="84"/>
    </row>
    <row r="489" spans="1:4" ht="12.75">
      <c r="A489" s="13"/>
      <c r="C489" s="97"/>
      <c r="D489" s="84"/>
    </row>
    <row r="490" spans="1:4" ht="12.75">
      <c r="A490" s="13"/>
      <c r="C490" s="97"/>
      <c r="D490" s="84"/>
    </row>
    <row r="491" spans="1:4" ht="12.75">
      <c r="A491" s="13"/>
      <c r="C491" s="97"/>
      <c r="D491" s="84"/>
    </row>
    <row r="492" spans="1:4" ht="12.75">
      <c r="A492" s="13"/>
      <c r="C492" s="97"/>
      <c r="D492" s="84"/>
    </row>
    <row r="493" spans="1:4" ht="12.75">
      <c r="A493" s="13"/>
      <c r="C493" s="97"/>
      <c r="D493" s="84"/>
    </row>
    <row r="494" spans="1:4" ht="12.75">
      <c r="A494" s="13"/>
      <c r="C494" s="97"/>
      <c r="D494" s="84"/>
    </row>
    <row r="495" spans="1:4" ht="12.75">
      <c r="A495" s="13"/>
      <c r="C495" s="97"/>
      <c r="D495" s="84"/>
    </row>
    <row r="496" spans="1:4" ht="12.75">
      <c r="A496" s="13"/>
      <c r="C496" s="97"/>
      <c r="D496" s="84"/>
    </row>
    <row r="497" spans="1:4" ht="12.75">
      <c r="A497" s="13"/>
      <c r="C497" s="97"/>
      <c r="D497" s="84"/>
    </row>
    <row r="498" spans="1:4" ht="12.75">
      <c r="A498" s="13"/>
      <c r="C498" s="97"/>
      <c r="D498" s="84"/>
    </row>
    <row r="499" spans="1:4" ht="12.75">
      <c r="A499" s="13"/>
      <c r="C499" s="97"/>
      <c r="D499" s="84"/>
    </row>
    <row r="500" spans="1:4" ht="12.75">
      <c r="A500" s="13"/>
      <c r="C500" s="97"/>
      <c r="D500" s="84"/>
    </row>
    <row r="501" spans="1:4" ht="12.75">
      <c r="A501" s="13"/>
      <c r="C501" s="97"/>
      <c r="D501" s="84"/>
    </row>
    <row r="502" spans="1:4" ht="12.75">
      <c r="A502" s="13"/>
      <c r="C502" s="97"/>
      <c r="D502" s="84"/>
    </row>
    <row r="503" spans="1:4" ht="12.75">
      <c r="A503" s="13"/>
      <c r="C503" s="97"/>
      <c r="D503" s="84"/>
    </row>
    <row r="504" spans="1:4" ht="12.75">
      <c r="A504" s="13"/>
      <c r="C504" s="97"/>
      <c r="D504" s="84"/>
    </row>
    <row r="505" spans="1:4" ht="12.75">
      <c r="A505" s="13"/>
      <c r="C505" s="97"/>
      <c r="D505" s="84"/>
    </row>
    <row r="506" spans="1:4" ht="12.75">
      <c r="A506" s="13"/>
      <c r="C506" s="97"/>
      <c r="D506" s="84"/>
    </row>
    <row r="507" spans="1:4" ht="12.75">
      <c r="A507" s="13"/>
      <c r="C507" s="97"/>
      <c r="D507" s="84"/>
    </row>
    <row r="508" spans="1:4" ht="12.75">
      <c r="A508" s="13"/>
      <c r="C508" s="97"/>
      <c r="D508" s="84"/>
    </row>
    <row r="509" spans="1:4" ht="12.75">
      <c r="A509" s="13"/>
      <c r="C509" s="97"/>
      <c r="D509" s="84"/>
    </row>
    <row r="510" spans="1:4" ht="12.75">
      <c r="A510" s="13"/>
      <c r="C510" s="97"/>
      <c r="D510" s="84"/>
    </row>
    <row r="511" spans="1:4" ht="12.75">
      <c r="A511" s="13"/>
      <c r="C511" s="97"/>
      <c r="D511" s="84"/>
    </row>
    <row r="512" spans="1:4" ht="12.75">
      <c r="A512" s="13"/>
      <c r="C512" s="97"/>
      <c r="D512" s="84"/>
    </row>
    <row r="513" spans="1:4" ht="12.75">
      <c r="A513" s="13"/>
      <c r="C513" s="97"/>
      <c r="D513" s="84"/>
    </row>
    <row r="514" spans="1:4" ht="12.75">
      <c r="A514" s="13"/>
      <c r="C514" s="97"/>
      <c r="D514" s="84"/>
    </row>
    <row r="515" spans="1:4" ht="12.75">
      <c r="A515" s="13"/>
      <c r="C515" s="97"/>
      <c r="D515" s="84"/>
    </row>
    <row r="516" spans="1:4" ht="12.75">
      <c r="A516" s="13"/>
      <c r="C516" s="97"/>
      <c r="D516" s="84"/>
    </row>
    <row r="517" spans="1:4" ht="12.75">
      <c r="A517" s="13"/>
      <c r="C517" s="97"/>
      <c r="D517" s="84"/>
    </row>
    <row r="518" spans="1:4" ht="12.75">
      <c r="A518" s="13"/>
      <c r="C518" s="97"/>
      <c r="D518" s="84"/>
    </row>
    <row r="519" spans="1:4" ht="12.75">
      <c r="A519" s="13"/>
      <c r="C519" s="97"/>
      <c r="D519" s="84"/>
    </row>
    <row r="520" spans="1:4" ht="12.75">
      <c r="A520" s="13"/>
      <c r="C520" s="97"/>
      <c r="D520" s="84"/>
    </row>
    <row r="521" spans="1:4" ht="12.75">
      <c r="A521" s="13"/>
      <c r="C521" s="97"/>
      <c r="D521" s="84"/>
    </row>
    <row r="522" spans="1:4" ht="12.75">
      <c r="A522" s="13"/>
      <c r="C522" s="97"/>
      <c r="D522" s="84"/>
    </row>
    <row r="523" spans="1:4" ht="12.75">
      <c r="A523" s="13"/>
      <c r="C523" s="97"/>
      <c r="D523" s="84"/>
    </row>
    <row r="524" spans="1:4" ht="12.75">
      <c r="A524" s="13"/>
      <c r="C524" s="97"/>
      <c r="D524" s="84"/>
    </row>
    <row r="525" spans="1:4" ht="12.75">
      <c r="A525" s="13"/>
      <c r="C525" s="97"/>
      <c r="D525" s="84"/>
    </row>
    <row r="526" spans="1:4" ht="12.75">
      <c r="A526" s="13"/>
      <c r="C526" s="97"/>
      <c r="D526" s="84"/>
    </row>
    <row r="527" spans="1:4" ht="12.75">
      <c r="A527" s="13"/>
      <c r="C527" s="97"/>
      <c r="D527" s="84"/>
    </row>
    <row r="528" spans="1:4" ht="12.75">
      <c r="A528" s="13"/>
      <c r="C528" s="97"/>
      <c r="D528" s="84"/>
    </row>
    <row r="529" spans="1:4" ht="12.75">
      <c r="A529" s="13"/>
      <c r="C529" s="97"/>
      <c r="D529" s="84"/>
    </row>
    <row r="530" spans="1:4" ht="12.75">
      <c r="A530" s="13"/>
      <c r="C530" s="97"/>
      <c r="D530" s="84"/>
    </row>
    <row r="531" spans="1:4" ht="12.75">
      <c r="A531" s="13"/>
      <c r="C531" s="97"/>
      <c r="D531" s="84"/>
    </row>
    <row r="532" spans="1:4" ht="12.75">
      <c r="A532" s="13"/>
      <c r="C532" s="97"/>
      <c r="D532" s="84"/>
    </row>
    <row r="533" spans="1:4" ht="12.75">
      <c r="A533" s="13"/>
      <c r="C533" s="97"/>
      <c r="D533" s="84"/>
    </row>
    <row r="534" spans="1:4" ht="12.75">
      <c r="A534" s="13"/>
      <c r="C534" s="97"/>
      <c r="D534" s="84"/>
    </row>
    <row r="535" spans="1:4" ht="12.75">
      <c r="A535" s="13"/>
      <c r="C535" s="97"/>
      <c r="D535" s="84"/>
    </row>
    <row r="536" spans="1:4" ht="12.75">
      <c r="A536" s="13"/>
      <c r="C536" s="97"/>
      <c r="D536" s="84"/>
    </row>
    <row r="537" spans="1:4" ht="12.75">
      <c r="A537" s="13"/>
      <c r="C537" s="97"/>
      <c r="D537" s="84"/>
    </row>
    <row r="538" spans="1:4" ht="12.75">
      <c r="A538" s="13"/>
      <c r="C538" s="97"/>
      <c r="D538" s="84"/>
    </row>
    <row r="539" spans="1:4" ht="12.75">
      <c r="A539" s="13"/>
      <c r="C539" s="97"/>
      <c r="D539" s="84"/>
    </row>
    <row r="540" spans="1:4" ht="12.75">
      <c r="A540" s="13"/>
      <c r="C540" s="97"/>
      <c r="D540" s="84"/>
    </row>
    <row r="541" spans="1:4" ht="12.75">
      <c r="A541" s="13"/>
      <c r="C541" s="97"/>
      <c r="D541" s="84"/>
    </row>
    <row r="542" spans="1:4" ht="12.75">
      <c r="A542" s="13"/>
      <c r="C542" s="97"/>
      <c r="D542" s="84"/>
    </row>
    <row r="543" spans="1:4" ht="12.75">
      <c r="A543" s="13"/>
      <c r="C543" s="97"/>
      <c r="D543" s="84"/>
    </row>
    <row r="544" spans="1:4" ht="12.75">
      <c r="A544" s="13"/>
      <c r="C544" s="97"/>
      <c r="D544" s="84"/>
    </row>
    <row r="545" spans="1:4" ht="12.75">
      <c r="A545" s="13"/>
      <c r="C545" s="97"/>
      <c r="D545" s="84"/>
    </row>
    <row r="546" spans="1:4" ht="12.75">
      <c r="A546" s="13"/>
      <c r="C546" s="97"/>
      <c r="D546" s="84"/>
    </row>
    <row r="547" spans="1:4" ht="12.75">
      <c r="A547" s="13"/>
      <c r="C547" s="97"/>
      <c r="D547" s="84"/>
    </row>
    <row r="548" spans="1:4" ht="12.75">
      <c r="A548" s="13"/>
      <c r="C548" s="97"/>
      <c r="D548" s="84"/>
    </row>
    <row r="549" spans="1:4" ht="12.75">
      <c r="A549" s="13"/>
      <c r="C549" s="97"/>
      <c r="D549" s="84"/>
    </row>
    <row r="550" spans="1:4" ht="12.75">
      <c r="A550" s="13"/>
      <c r="C550" s="97"/>
      <c r="D550" s="84"/>
    </row>
    <row r="551" spans="1:4" ht="12.75">
      <c r="A551" s="13"/>
      <c r="C551" s="97"/>
      <c r="D551" s="84"/>
    </row>
    <row r="552" spans="1:4" ht="12.75">
      <c r="A552" s="13"/>
      <c r="C552" s="97"/>
      <c r="D552" s="84"/>
    </row>
    <row r="553" spans="1:4" ht="12.75">
      <c r="A553" s="13"/>
      <c r="C553" s="97"/>
      <c r="D553" s="84"/>
    </row>
    <row r="554" spans="1:4" ht="12.75">
      <c r="A554" s="13"/>
      <c r="C554" s="97"/>
      <c r="D554" s="84"/>
    </row>
    <row r="555" spans="1:4" ht="12.75">
      <c r="A555" s="13"/>
      <c r="C555" s="97"/>
      <c r="D555" s="84"/>
    </row>
    <row r="556" spans="1:4" ht="12.75">
      <c r="A556" s="13"/>
      <c r="C556" s="97"/>
      <c r="D556" s="84"/>
    </row>
    <row r="557" spans="1:4" ht="12.75">
      <c r="A557" s="13"/>
      <c r="C557" s="97"/>
      <c r="D557" s="84"/>
    </row>
    <row r="558" spans="1:4" ht="12.75">
      <c r="A558" s="13"/>
      <c r="C558" s="97"/>
      <c r="D558" s="84"/>
    </row>
    <row r="559" spans="1:4" ht="12.75">
      <c r="A559" s="13"/>
      <c r="C559" s="97"/>
      <c r="D559" s="84"/>
    </row>
    <row r="560" spans="1:4" ht="12.75">
      <c r="A560" s="13"/>
      <c r="C560" s="97"/>
      <c r="D560" s="84"/>
    </row>
    <row r="561" spans="1:4" ht="12.75">
      <c r="A561" s="13"/>
      <c r="C561" s="97"/>
      <c r="D561" s="84"/>
    </row>
    <row r="562" spans="1:4" ht="12.75">
      <c r="A562" s="13"/>
      <c r="C562" s="97"/>
      <c r="D562" s="84"/>
    </row>
    <row r="563" spans="1:4" ht="12.75">
      <c r="A563" s="13"/>
      <c r="C563" s="97"/>
      <c r="D563" s="84"/>
    </row>
    <row r="564" spans="1:4" ht="12.75">
      <c r="A564" s="13"/>
      <c r="C564" s="97"/>
      <c r="D564" s="84"/>
    </row>
    <row r="565" spans="1:4" ht="12.75">
      <c r="A565" s="13"/>
      <c r="C565" s="97"/>
      <c r="D565" s="84"/>
    </row>
    <row r="566" spans="1:4" ht="12.75">
      <c r="A566" s="13"/>
      <c r="C566" s="97"/>
      <c r="D566" s="84"/>
    </row>
    <row r="567" spans="1:4" ht="12.75">
      <c r="A567" s="13"/>
      <c r="C567" s="97"/>
      <c r="D567" s="84"/>
    </row>
    <row r="568" spans="1:4" ht="12.75">
      <c r="A568" s="13"/>
      <c r="C568" s="97"/>
      <c r="D568" s="84"/>
    </row>
    <row r="569" spans="1:4" ht="12.75">
      <c r="A569" s="13"/>
      <c r="C569" s="97"/>
      <c r="D569" s="84"/>
    </row>
    <row r="570" spans="1:4" ht="12.75">
      <c r="A570" s="13"/>
      <c r="C570" s="97"/>
      <c r="D570" s="84"/>
    </row>
    <row r="571" spans="1:4" ht="12.75">
      <c r="A571" s="13"/>
      <c r="C571" s="97"/>
      <c r="D571" s="84"/>
    </row>
    <row r="572" spans="1:4" ht="12.75">
      <c r="A572" s="13"/>
      <c r="C572" s="97"/>
      <c r="D572" s="84"/>
    </row>
    <row r="573" spans="1:4" ht="12.75">
      <c r="A573" s="13"/>
      <c r="C573" s="97"/>
      <c r="D573" s="84"/>
    </row>
    <row r="574" spans="1:4" ht="12.75">
      <c r="A574" s="13"/>
      <c r="C574" s="97"/>
      <c r="D574" s="84"/>
    </row>
    <row r="575" spans="1:4" ht="12.75">
      <c r="A575" s="13"/>
      <c r="C575" s="97"/>
      <c r="D575" s="84"/>
    </row>
    <row r="576" spans="1:4" ht="12.75">
      <c r="A576" s="13"/>
      <c r="C576" s="97"/>
      <c r="D576" s="84"/>
    </row>
    <row r="577" spans="1:4" ht="12.75">
      <c r="A577" s="13"/>
      <c r="C577" s="97"/>
      <c r="D577" s="84"/>
    </row>
    <row r="578" spans="1:4" ht="12.75">
      <c r="A578" s="13"/>
      <c r="C578" s="97"/>
      <c r="D578" s="84"/>
    </row>
    <row r="579" spans="1:4" ht="12.75">
      <c r="A579" s="13"/>
      <c r="C579" s="97"/>
      <c r="D579" s="84"/>
    </row>
    <row r="580" spans="1:4" ht="12.75">
      <c r="A580" s="13"/>
      <c r="C580" s="97"/>
      <c r="D580" s="84"/>
    </row>
    <row r="581" spans="1:4" ht="12.75">
      <c r="A581" s="13"/>
      <c r="C581" s="97"/>
      <c r="D581" s="84"/>
    </row>
    <row r="582" spans="1:4" ht="12.75">
      <c r="A582" s="13"/>
      <c r="C582" s="97"/>
      <c r="D582" s="84"/>
    </row>
    <row r="583" spans="1:4" ht="12.75">
      <c r="A583" s="13"/>
      <c r="C583" s="97"/>
      <c r="D583" s="84"/>
    </row>
    <row r="584" spans="1:4" ht="12.75">
      <c r="A584" s="13"/>
      <c r="C584" s="97"/>
      <c r="D584" s="84"/>
    </row>
    <row r="585" spans="1:4" ht="12.75">
      <c r="A585" s="13"/>
      <c r="C585" s="97"/>
      <c r="D585" s="84"/>
    </row>
    <row r="586" spans="1:4" ht="12.75">
      <c r="A586" s="13"/>
      <c r="C586" s="97"/>
      <c r="D586" s="84"/>
    </row>
    <row r="587" spans="1:4" ht="12.75">
      <c r="A587" s="13"/>
      <c r="C587" s="97"/>
      <c r="D587" s="84"/>
    </row>
    <row r="588" spans="1:4" ht="12.75">
      <c r="A588" s="13"/>
      <c r="C588" s="97"/>
      <c r="D588" s="84"/>
    </row>
    <row r="589" spans="1:4" ht="12.75">
      <c r="A589" s="13"/>
      <c r="C589" s="97"/>
      <c r="D589" s="84"/>
    </row>
    <row r="590" spans="1:4" ht="12.75">
      <c r="A590" s="13"/>
      <c r="C590" s="97"/>
      <c r="D590" s="84"/>
    </row>
    <row r="591" spans="1:4" ht="12.75">
      <c r="A591" s="13"/>
      <c r="C591" s="97"/>
      <c r="D591" s="84"/>
    </row>
    <row r="592" spans="1:4" ht="12.75">
      <c r="A592" s="13"/>
      <c r="C592" s="97"/>
      <c r="D592" s="84"/>
    </row>
    <row r="593" spans="1:4" ht="12.75">
      <c r="A593" s="13"/>
      <c r="C593" s="97"/>
      <c r="D593" s="84"/>
    </row>
    <row r="594" spans="1:4" ht="12.75">
      <c r="A594" s="13"/>
      <c r="C594" s="97"/>
      <c r="D594" s="84"/>
    </row>
    <row r="595" spans="1:4" ht="12.75">
      <c r="A595" s="13"/>
      <c r="C595" s="97"/>
      <c r="D595" s="84"/>
    </row>
    <row r="596" spans="1:4" ht="12.75">
      <c r="A596" s="13"/>
      <c r="C596" s="97"/>
      <c r="D596" s="84"/>
    </row>
    <row r="597" spans="1:4" ht="12.75">
      <c r="A597" s="13"/>
      <c r="C597" s="97"/>
      <c r="D597" s="84"/>
    </row>
    <row r="598" spans="1:4" ht="12.75">
      <c r="A598" s="13"/>
      <c r="C598" s="97"/>
      <c r="D598" s="84"/>
    </row>
    <row r="599" spans="1:4" ht="12.75">
      <c r="A599" s="13"/>
      <c r="C599" s="97"/>
      <c r="D599" s="84"/>
    </row>
    <row r="600" spans="1:4" ht="12.75">
      <c r="A600" s="13"/>
      <c r="C600" s="97"/>
      <c r="D600" s="84"/>
    </row>
    <row r="601" spans="1:4" ht="12.75">
      <c r="A601" s="13"/>
      <c r="C601" s="97"/>
      <c r="D601" s="84"/>
    </row>
    <row r="602" spans="1:4" ht="12.75">
      <c r="A602" s="13"/>
      <c r="C602" s="97"/>
      <c r="D602" s="84"/>
    </row>
    <row r="603" spans="1:4" ht="12.75">
      <c r="A603" s="13"/>
      <c r="C603" s="97"/>
      <c r="D603" s="84"/>
    </row>
    <row r="604" spans="1:4" ht="12.75">
      <c r="A604" s="13"/>
      <c r="C604" s="97"/>
      <c r="D604" s="84"/>
    </row>
    <row r="605" spans="1:4" ht="12.75">
      <c r="A605" s="13"/>
      <c r="C605" s="97"/>
      <c r="D605" s="84"/>
    </row>
    <row r="606" spans="1:4" ht="12.75">
      <c r="A606" s="13"/>
      <c r="C606" s="97"/>
      <c r="D606" s="84"/>
    </row>
    <row r="607" spans="1:4" ht="12.75">
      <c r="A607" s="13"/>
      <c r="C607" s="97"/>
      <c r="D607" s="84"/>
    </row>
    <row r="608" spans="1:4" ht="12.75">
      <c r="A608" s="13"/>
      <c r="C608" s="97"/>
      <c r="D608" s="84"/>
    </row>
    <row r="609" spans="1:4" ht="12.75">
      <c r="A609" s="13"/>
      <c r="C609" s="97"/>
      <c r="D609" s="84"/>
    </row>
    <row r="610" spans="1:4" ht="12.75">
      <c r="A610" s="13"/>
      <c r="C610" s="97"/>
      <c r="D610" s="84"/>
    </row>
    <row r="611" spans="1:4" ht="12.75">
      <c r="A611" s="13"/>
      <c r="C611" s="97"/>
      <c r="D611" s="84"/>
    </row>
    <row r="612" spans="1:4" ht="12.75">
      <c r="A612" s="13"/>
      <c r="C612" s="97"/>
      <c r="D612" s="84"/>
    </row>
    <row r="613" spans="1:4" ht="12.75">
      <c r="A613" s="13"/>
      <c r="C613" s="97"/>
      <c r="D613" s="84"/>
    </row>
    <row r="614" spans="1:4" ht="12.75">
      <c r="A614" s="13"/>
      <c r="C614" s="97"/>
      <c r="D614" s="84"/>
    </row>
    <row r="615" spans="1:4" ht="12.75">
      <c r="A615" s="13"/>
      <c r="C615" s="97"/>
      <c r="D615" s="84"/>
    </row>
    <row r="616" spans="1:4" ht="12.75">
      <c r="A616" s="13"/>
      <c r="C616" s="97"/>
      <c r="D616" s="84"/>
    </row>
    <row r="617" spans="1:4" ht="12.75">
      <c r="A617" s="13"/>
      <c r="C617" s="97"/>
      <c r="D617" s="84"/>
    </row>
    <row r="618" spans="1:4" ht="12.75">
      <c r="A618" s="13"/>
      <c r="C618" s="97"/>
      <c r="D618" s="84"/>
    </row>
    <row r="619" spans="1:4" ht="12.75">
      <c r="A619" s="13"/>
      <c r="C619" s="97"/>
      <c r="D619" s="84"/>
    </row>
    <row r="620" spans="1:4" ht="12.75">
      <c r="A620" s="13"/>
      <c r="C620" s="97"/>
      <c r="D620" s="84"/>
    </row>
    <row r="621" spans="1:4" ht="12.75">
      <c r="A621" s="13"/>
      <c r="C621" s="97"/>
      <c r="D621" s="84"/>
    </row>
    <row r="622" spans="1:4" ht="12.75">
      <c r="A622" s="13"/>
      <c r="C622" s="97"/>
      <c r="D622" s="84"/>
    </row>
    <row r="623" spans="1:4" ht="12.75">
      <c r="A623" s="13"/>
      <c r="C623" s="97"/>
      <c r="D623" s="84"/>
    </row>
    <row r="624" spans="1:4" ht="12.75">
      <c r="A624" s="13"/>
      <c r="C624" s="97"/>
      <c r="D624" s="84"/>
    </row>
    <row r="625" spans="1:4" ht="12.75">
      <c r="A625" s="13"/>
      <c r="C625" s="97"/>
      <c r="D625" s="84"/>
    </row>
    <row r="626" spans="1:4" ht="12.75">
      <c r="A626" s="13"/>
      <c r="C626" s="97"/>
      <c r="D626" s="84"/>
    </row>
    <row r="627" spans="1:4" ht="12.75">
      <c r="A627" s="13"/>
      <c r="C627" s="97"/>
      <c r="D627" s="84"/>
    </row>
    <row r="628" spans="1:4" ht="12.75">
      <c r="A628" s="13"/>
      <c r="C628" s="97"/>
      <c r="D628" s="84"/>
    </row>
    <row r="629" spans="1:4" ht="12.75">
      <c r="A629" s="13"/>
      <c r="C629" s="97"/>
      <c r="D629" s="84"/>
    </row>
    <row r="630" spans="1:4" ht="12.75">
      <c r="A630" s="13"/>
      <c r="C630" s="97"/>
      <c r="D630" s="84"/>
    </row>
    <row r="631" spans="1:4" ht="12.75">
      <c r="A631" s="13"/>
      <c r="C631" s="97"/>
      <c r="D631" s="84"/>
    </row>
    <row r="632" spans="1:4" ht="12.75">
      <c r="A632" s="13"/>
      <c r="C632" s="97"/>
      <c r="D632" s="84"/>
    </row>
    <row r="633" spans="1:4" ht="12.75">
      <c r="A633" s="13"/>
      <c r="C633" s="97"/>
      <c r="D633" s="84"/>
    </row>
    <row r="634" spans="1:4" ht="12.75">
      <c r="A634" s="13"/>
      <c r="C634" s="97"/>
      <c r="D634" s="84"/>
    </row>
    <row r="635" spans="1:4" ht="12.75">
      <c r="A635" s="13"/>
      <c r="C635" s="97"/>
      <c r="D635" s="84"/>
    </row>
    <row r="636" spans="1:4" ht="12.75">
      <c r="A636" s="13"/>
      <c r="C636" s="97"/>
      <c r="D636" s="84"/>
    </row>
    <row r="637" spans="1:4" ht="12.75">
      <c r="A637" s="13"/>
      <c r="C637" s="97"/>
      <c r="D637" s="84"/>
    </row>
    <row r="638" spans="1:4" ht="12.75">
      <c r="A638" s="13"/>
      <c r="C638" s="97"/>
      <c r="D638" s="84"/>
    </row>
    <row r="639" spans="1:4" ht="12.75">
      <c r="A639" s="13"/>
      <c r="C639" s="97"/>
      <c r="D639" s="84"/>
    </row>
    <row r="640" spans="1:4" ht="12.75">
      <c r="A640" s="13"/>
      <c r="C640" s="97"/>
      <c r="D640" s="84"/>
    </row>
    <row r="641" spans="1:4" ht="12.75">
      <c r="A641" s="13"/>
      <c r="C641" s="97"/>
      <c r="D641" s="84"/>
    </row>
    <row r="642" spans="1:4" ht="12.75">
      <c r="A642" s="13"/>
      <c r="C642" s="97"/>
      <c r="D642" s="84"/>
    </row>
    <row r="643" spans="1:4" ht="12.75">
      <c r="A643" s="13"/>
      <c r="C643" s="97"/>
      <c r="D643" s="84"/>
    </row>
    <row r="644" spans="1:4" ht="12.75">
      <c r="A644" s="13"/>
      <c r="C644" s="97"/>
      <c r="D644" s="84"/>
    </row>
    <row r="645" spans="1:4" ht="12.75">
      <c r="A645" s="13"/>
      <c r="C645" s="97"/>
      <c r="D645" s="84"/>
    </row>
    <row r="646" spans="1:4" ht="12.75">
      <c r="A646" s="13"/>
      <c r="C646" s="97"/>
      <c r="D646" s="84"/>
    </row>
    <row r="647" spans="1:4" ht="12.75">
      <c r="A647" s="13"/>
      <c r="C647" s="97"/>
      <c r="D647" s="84"/>
    </row>
    <row r="648" spans="1:4" ht="12.75">
      <c r="A648" s="13"/>
      <c r="C648" s="97"/>
      <c r="D648" s="84"/>
    </row>
    <row r="649" spans="1:4" ht="12.75">
      <c r="A649" s="13"/>
      <c r="C649" s="97"/>
      <c r="D649" s="84"/>
    </row>
    <row r="650" spans="1:4" ht="12.75">
      <c r="A650" s="13"/>
      <c r="C650" s="97"/>
      <c r="D650" s="84"/>
    </row>
    <row r="651" spans="1:4" ht="12.75">
      <c r="A651" s="13"/>
      <c r="C651" s="97"/>
      <c r="D651" s="84"/>
    </row>
    <row r="652" spans="1:4" ht="12.75">
      <c r="A652" s="13"/>
      <c r="C652" s="97"/>
      <c r="D652" s="84"/>
    </row>
    <row r="653" spans="1:4" ht="12.75">
      <c r="A653" s="13"/>
      <c r="C653" s="97"/>
      <c r="D653" s="84"/>
    </row>
    <row r="654" spans="1:4" ht="12.75">
      <c r="A654" s="13"/>
      <c r="C654" s="97"/>
      <c r="D654" s="84"/>
    </row>
    <row r="655" spans="1:4" ht="12.75">
      <c r="A655" s="13"/>
      <c r="C655" s="97"/>
      <c r="D655" s="84"/>
    </row>
    <row r="656" spans="1:4" ht="12.75">
      <c r="A656" s="13"/>
      <c r="C656" s="97"/>
      <c r="D656" s="84"/>
    </row>
    <row r="657" spans="1:4" ht="12.75">
      <c r="A657" s="13"/>
      <c r="C657" s="97"/>
      <c r="D657" s="84"/>
    </row>
    <row r="658" spans="1:4" ht="12.75">
      <c r="A658" s="13"/>
      <c r="C658" s="97"/>
      <c r="D658" s="84"/>
    </row>
    <row r="659" spans="1:4" ht="12.75">
      <c r="A659" s="13"/>
      <c r="C659" s="97"/>
      <c r="D659" s="84"/>
    </row>
    <row r="660" spans="1:4" ht="12.75">
      <c r="A660" s="13"/>
      <c r="C660" s="97"/>
      <c r="D660" s="84"/>
    </row>
    <row r="661" spans="1:4" ht="12.75">
      <c r="A661" s="13"/>
      <c r="C661" s="97"/>
      <c r="D661" s="84"/>
    </row>
    <row r="662" spans="1:4" ht="12.75">
      <c r="A662" s="13"/>
      <c r="C662" s="97"/>
      <c r="D662" s="84"/>
    </row>
    <row r="663" spans="1:4" ht="12.75">
      <c r="A663" s="13"/>
      <c r="C663" s="97"/>
      <c r="D663" s="84"/>
    </row>
    <row r="664" spans="1:4" ht="12.75">
      <c r="A664" s="13"/>
      <c r="C664" s="97"/>
      <c r="D664" s="84"/>
    </row>
    <row r="665" spans="1:4" ht="12.75">
      <c r="A665" s="13"/>
      <c r="C665" s="97"/>
      <c r="D665" s="84"/>
    </row>
    <row r="666" spans="1:4" ht="12.75">
      <c r="A666" s="13"/>
      <c r="C666" s="97"/>
      <c r="D666" s="84"/>
    </row>
    <row r="667" spans="1:4" ht="12.75">
      <c r="A667" s="13"/>
      <c r="C667" s="97"/>
      <c r="D667" s="84"/>
    </row>
    <row r="668" spans="1:4" ht="12.75">
      <c r="A668" s="13"/>
      <c r="C668" s="97"/>
      <c r="D668" s="84"/>
    </row>
    <row r="669" spans="1:4" ht="12.75">
      <c r="A669" s="13"/>
      <c r="C669" s="97"/>
      <c r="D669" s="84"/>
    </row>
    <row r="670" spans="1:4" ht="12.75">
      <c r="A670" s="13"/>
      <c r="C670" s="97"/>
      <c r="D670" s="84"/>
    </row>
    <row r="671" spans="1:4" ht="12.75">
      <c r="A671" s="13"/>
      <c r="C671" s="97"/>
      <c r="D671" s="84"/>
    </row>
    <row r="672" spans="1:4" ht="12.75">
      <c r="A672" s="13"/>
      <c r="C672" s="97"/>
      <c r="D672" s="84"/>
    </row>
    <row r="673" spans="1:4" ht="12.75">
      <c r="A673" s="13"/>
      <c r="C673" s="97"/>
      <c r="D673" s="84"/>
    </row>
    <row r="674" spans="1:4" ht="12.75">
      <c r="A674" s="13"/>
      <c r="C674" s="97"/>
      <c r="D674" s="84"/>
    </row>
    <row r="675" spans="1:4" ht="12.75">
      <c r="A675" s="13"/>
      <c r="C675" s="97"/>
      <c r="D675" s="84"/>
    </row>
    <row r="676" spans="1:4" ht="12.75">
      <c r="A676" s="13"/>
      <c r="C676" s="97"/>
      <c r="D676" s="84"/>
    </row>
    <row r="677" spans="1:4" ht="12.75">
      <c r="A677" s="13"/>
      <c r="C677" s="97"/>
      <c r="D677" s="84"/>
    </row>
    <row r="678" spans="1:4" ht="12.75">
      <c r="A678" s="13"/>
      <c r="C678" s="97"/>
      <c r="D678" s="84"/>
    </row>
    <row r="679" spans="1:4" ht="12.75">
      <c r="A679" s="13"/>
      <c r="C679" s="97"/>
      <c r="D679" s="84"/>
    </row>
    <row r="680" spans="1:4" ht="12.75">
      <c r="A680" s="13"/>
      <c r="C680" s="97"/>
      <c r="D680" s="84"/>
    </row>
    <row r="681" spans="1:4" ht="12.75">
      <c r="A681" s="13"/>
      <c r="C681" s="97"/>
      <c r="D681" s="84"/>
    </row>
    <row r="682" spans="1:4" ht="12.75">
      <c r="A682" s="13"/>
      <c r="C682" s="97"/>
      <c r="D682" s="84"/>
    </row>
    <row r="683" spans="1:4" ht="12.75">
      <c r="A683" s="13"/>
      <c r="C683" s="97"/>
      <c r="D683" s="84"/>
    </row>
    <row r="684" spans="1:4" ht="12.75">
      <c r="A684" s="13"/>
      <c r="C684" s="97"/>
      <c r="D684" s="84"/>
    </row>
    <row r="685" spans="1:4" ht="12.75">
      <c r="A685" s="13"/>
      <c r="C685" s="97"/>
      <c r="D685" s="84"/>
    </row>
    <row r="686" spans="1:4" ht="12.75">
      <c r="A686" s="13"/>
      <c r="C686" s="97"/>
      <c r="D686" s="84"/>
    </row>
    <row r="687" spans="1:4" ht="12.75">
      <c r="A687" s="13"/>
      <c r="C687" s="97"/>
      <c r="D687" s="84"/>
    </row>
    <row r="688" spans="1:4" ht="12.75">
      <c r="A688" s="13"/>
      <c r="C688" s="97"/>
      <c r="D688" s="84"/>
    </row>
    <row r="689" spans="1:4" ht="12.75">
      <c r="A689" s="13"/>
      <c r="C689" s="97"/>
      <c r="D689" s="84"/>
    </row>
    <row r="690" spans="1:4" ht="12.75">
      <c r="A690" s="13"/>
      <c r="C690" s="97"/>
      <c r="D690" s="84"/>
    </row>
    <row r="691" spans="1:4" ht="12.75">
      <c r="A691" s="13"/>
      <c r="C691" s="97"/>
      <c r="D691" s="84"/>
    </row>
    <row r="692" spans="1:4" ht="12.75">
      <c r="A692" s="13"/>
      <c r="C692" s="97"/>
      <c r="D692" s="84"/>
    </row>
    <row r="693" spans="1:4" ht="12.75">
      <c r="A693" s="13"/>
      <c r="C693" s="97"/>
      <c r="D693" s="84"/>
    </row>
    <row r="694" spans="1:4" ht="12.75">
      <c r="A694" s="13"/>
      <c r="C694" s="97"/>
      <c r="D694" s="84"/>
    </row>
    <row r="695" spans="1:4" ht="12.75">
      <c r="A695" s="13"/>
      <c r="C695" s="97"/>
      <c r="D695" s="84"/>
    </row>
    <row r="696" spans="1:4" ht="12.75">
      <c r="A696" s="13"/>
      <c r="C696" s="97"/>
      <c r="D696" s="84"/>
    </row>
    <row r="697" spans="1:4" ht="12.75">
      <c r="A697" s="13"/>
      <c r="C697" s="97"/>
      <c r="D697" s="84"/>
    </row>
    <row r="698" spans="1:4" ht="12.75">
      <c r="A698" s="13"/>
      <c r="C698" s="97"/>
      <c r="D698" s="84"/>
    </row>
    <row r="699" spans="1:4" ht="12.75">
      <c r="A699" s="13"/>
      <c r="C699" s="97"/>
      <c r="D699" s="84"/>
    </row>
    <row r="700" spans="1:4" ht="12.75">
      <c r="A700" s="13"/>
      <c r="C700" s="97"/>
      <c r="D700" s="84"/>
    </row>
    <row r="701" spans="1:4" ht="12.75">
      <c r="A701" s="13"/>
      <c r="C701" s="97"/>
      <c r="D701" s="84"/>
    </row>
    <row r="702" spans="1:4" ht="12.75">
      <c r="A702" s="13"/>
      <c r="C702" s="97"/>
      <c r="D702" s="84"/>
    </row>
    <row r="703" spans="1:4" ht="12.75">
      <c r="A703" s="13"/>
      <c r="C703" s="97"/>
      <c r="D703" s="84"/>
    </row>
    <row r="704" spans="1:4" ht="12.75">
      <c r="A704" s="13"/>
      <c r="C704" s="97"/>
      <c r="D704" s="84"/>
    </row>
    <row r="705" spans="1:4" ht="12.75">
      <c r="A705" s="13"/>
      <c r="C705" s="97"/>
      <c r="D705" s="84"/>
    </row>
    <row r="706" spans="1:4" ht="12.75">
      <c r="A706" s="13"/>
      <c r="C706" s="97"/>
      <c r="D706" s="84"/>
    </row>
    <row r="707" spans="1:4" ht="12.75">
      <c r="A707" s="13"/>
      <c r="C707" s="97"/>
      <c r="D707" s="84"/>
    </row>
    <row r="708" spans="1:4" ht="12.75">
      <c r="A708" s="13"/>
      <c r="C708" s="97"/>
      <c r="D708" s="84"/>
    </row>
    <row r="709" spans="1:4" ht="12.75">
      <c r="A709" s="13"/>
      <c r="C709" s="97"/>
      <c r="D709" s="84"/>
    </row>
    <row r="710" spans="1:4" ht="12.75">
      <c r="A710" s="13"/>
      <c r="C710" s="97"/>
      <c r="D710" s="84"/>
    </row>
    <row r="711" spans="1:4" ht="12.75">
      <c r="A711" s="13"/>
      <c r="C711" s="97"/>
      <c r="D711" s="84"/>
    </row>
    <row r="712" spans="1:4" ht="12.75">
      <c r="A712" s="13"/>
      <c r="C712" s="97"/>
      <c r="D712" s="84"/>
    </row>
    <row r="713" spans="1:4" ht="12.75">
      <c r="A713" s="13"/>
      <c r="C713" s="97"/>
      <c r="D713" s="84"/>
    </row>
    <row r="714" spans="1:4" ht="12.75">
      <c r="A714" s="13"/>
      <c r="C714" s="97"/>
      <c r="D714" s="84"/>
    </row>
    <row r="715" spans="1:4" ht="12.75">
      <c r="A715" s="13"/>
      <c r="C715" s="97"/>
      <c r="D715" s="84"/>
    </row>
    <row r="716" spans="1:4" ht="12.75">
      <c r="A716" s="13"/>
      <c r="C716" s="97"/>
      <c r="D716" s="84"/>
    </row>
    <row r="717" spans="1:4" ht="12.75">
      <c r="A717" s="13"/>
      <c r="C717" s="97"/>
      <c r="D717" s="84"/>
    </row>
    <row r="718" spans="1:4" ht="12.75">
      <c r="A718" s="13"/>
      <c r="C718" s="97"/>
      <c r="D718" s="84"/>
    </row>
    <row r="719" spans="1:4" ht="12.75">
      <c r="A719" s="13"/>
      <c r="C719" s="97"/>
      <c r="D719" s="84"/>
    </row>
    <row r="720" spans="1:4" ht="12.75">
      <c r="A720" s="13"/>
      <c r="C720" s="97"/>
      <c r="D720" s="84"/>
    </row>
    <row r="721" spans="1:4" ht="12.75">
      <c r="A721" s="13"/>
      <c r="C721" s="97"/>
      <c r="D721" s="84"/>
    </row>
    <row r="722" spans="1:4" ht="12.75">
      <c r="A722" s="13"/>
      <c r="C722" s="97"/>
      <c r="D722" s="84"/>
    </row>
    <row r="723" spans="1:4" ht="12.75">
      <c r="A723" s="13"/>
      <c r="C723" s="97"/>
      <c r="D723" s="84"/>
    </row>
    <row r="724" spans="1:4" ht="12.75">
      <c r="A724" s="13"/>
      <c r="C724" s="97"/>
      <c r="D724" s="84"/>
    </row>
    <row r="725" spans="1:4" ht="12.75">
      <c r="A725" s="13"/>
      <c r="C725" s="97"/>
      <c r="D725" s="84"/>
    </row>
    <row r="726" spans="1:4" ht="12.75">
      <c r="A726" s="13"/>
      <c r="C726" s="97"/>
      <c r="D726" s="84"/>
    </row>
    <row r="727" spans="1:4" ht="12.75">
      <c r="A727" s="13"/>
      <c r="C727" s="97"/>
      <c r="D727" s="84"/>
    </row>
    <row r="728" spans="1:4" ht="12.75">
      <c r="A728" s="13"/>
      <c r="C728" s="97"/>
      <c r="D728" s="84"/>
    </row>
    <row r="729" spans="1:4" ht="12.75">
      <c r="A729" s="13"/>
      <c r="C729" s="97"/>
      <c r="D729" s="84"/>
    </row>
    <row r="730" spans="1:4" ht="12.75">
      <c r="A730" s="13"/>
      <c r="C730" s="97"/>
      <c r="D730" s="84"/>
    </row>
    <row r="731" spans="1:4" ht="12.75">
      <c r="A731" s="13"/>
      <c r="C731" s="97"/>
      <c r="D731" s="84"/>
    </row>
    <row r="732" spans="1:4" ht="12.75">
      <c r="A732" s="13"/>
      <c r="C732" s="97"/>
      <c r="D732" s="84"/>
    </row>
    <row r="733" spans="1:4" ht="12.75">
      <c r="A733" s="13"/>
      <c r="C733" s="97"/>
      <c r="D733" s="84"/>
    </row>
    <row r="734" spans="1:4" ht="12.75">
      <c r="A734" s="13"/>
      <c r="C734" s="97"/>
      <c r="D734" s="84"/>
    </row>
    <row r="735" spans="1:4" ht="12.75">
      <c r="A735" s="13"/>
      <c r="C735" s="97"/>
      <c r="D735" s="84"/>
    </row>
    <row r="736" spans="1:4" ht="12.75">
      <c r="A736" s="13"/>
      <c r="C736" s="97"/>
      <c r="D736" s="84"/>
    </row>
  </sheetData>
  <sheetProtection/>
  <mergeCells count="56">
    <mergeCell ref="A235:D235"/>
    <mergeCell ref="A350:C350"/>
    <mergeCell ref="A290:D290"/>
    <mergeCell ref="A300:C300"/>
    <mergeCell ref="A51:D51"/>
    <mergeCell ref="A75:C75"/>
    <mergeCell ref="A164:D164"/>
    <mergeCell ref="A234:C234"/>
    <mergeCell ref="A243:C243"/>
    <mergeCell ref="A254:D254"/>
    <mergeCell ref="A3:D3"/>
    <mergeCell ref="A5:D5"/>
    <mergeCell ref="A25:D25"/>
    <mergeCell ref="A43:D43"/>
    <mergeCell ref="A24:C24"/>
    <mergeCell ref="A207:C207"/>
    <mergeCell ref="A183:D183"/>
    <mergeCell ref="A139:C139"/>
    <mergeCell ref="A65:D65"/>
    <mergeCell ref="A76:D76"/>
    <mergeCell ref="A42:C42"/>
    <mergeCell ref="A45:C45"/>
    <mergeCell ref="A46:D46"/>
    <mergeCell ref="A90:C90"/>
    <mergeCell ref="A244:D244"/>
    <mergeCell ref="A253:C253"/>
    <mergeCell ref="A163:C163"/>
    <mergeCell ref="A127:D127"/>
    <mergeCell ref="A181:D181"/>
    <mergeCell ref="A208:D208"/>
    <mergeCell ref="A387:C387"/>
    <mergeCell ref="A361:D361"/>
    <mergeCell ref="A363:C363"/>
    <mergeCell ref="A301:D301"/>
    <mergeCell ref="A385:C385"/>
    <mergeCell ref="A50:C50"/>
    <mergeCell ref="A64:C64"/>
    <mergeCell ref="A91:D91"/>
    <mergeCell ref="A140:D140"/>
    <mergeCell ref="A263:C263"/>
    <mergeCell ref="A359:D359"/>
    <mergeCell ref="A357:C357"/>
    <mergeCell ref="A264:D264"/>
    <mergeCell ref="A276:D276"/>
    <mergeCell ref="A275:C275"/>
    <mergeCell ref="A289:C289"/>
    <mergeCell ref="A126:C126"/>
    <mergeCell ref="A179:C179"/>
    <mergeCell ref="A386:C386"/>
    <mergeCell ref="A368:D368"/>
    <mergeCell ref="A374:C374"/>
    <mergeCell ref="A351:D351"/>
    <mergeCell ref="A364:D364"/>
    <mergeCell ref="A367:C367"/>
    <mergeCell ref="A375:D375"/>
    <mergeCell ref="A382:C38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25" customWidth="1"/>
    <col min="2" max="2" width="47.421875" style="0" customWidth="1"/>
    <col min="3" max="4" width="20.140625" style="22" customWidth="1"/>
  </cols>
  <sheetData>
    <row r="1" spans="1:4" ht="16.5">
      <c r="A1" s="239" t="s">
        <v>53</v>
      </c>
      <c r="B1" s="239"/>
      <c r="D1" s="23"/>
    </row>
    <row r="2" ht="16.5">
      <c r="B2" s="6"/>
    </row>
    <row r="3" spans="2:4" ht="12.75" customHeight="1">
      <c r="B3" s="237" t="s">
        <v>37</v>
      </c>
      <c r="C3" s="237"/>
      <c r="D3" s="237"/>
    </row>
    <row r="4" spans="1:4" ht="34.5" customHeight="1">
      <c r="A4" s="35" t="s">
        <v>7</v>
      </c>
      <c r="B4" s="35" t="s">
        <v>5</v>
      </c>
      <c r="C4" s="36" t="s">
        <v>14</v>
      </c>
      <c r="D4" s="36" t="s">
        <v>4</v>
      </c>
    </row>
    <row r="5" spans="1:4" s="5" customFormat="1" ht="24.75" customHeight="1">
      <c r="A5" s="20">
        <v>1</v>
      </c>
      <c r="B5" s="17" t="s">
        <v>246</v>
      </c>
      <c r="C5" s="77">
        <v>4926829.4</v>
      </c>
      <c r="D5" s="77" t="s">
        <v>50</v>
      </c>
    </row>
    <row r="6" spans="1:4" s="5" customFormat="1" ht="24.75" customHeight="1">
      <c r="A6" s="20">
        <v>2</v>
      </c>
      <c r="B6" s="1" t="s">
        <v>41</v>
      </c>
      <c r="C6" s="120">
        <f>83094.47+1791.54</f>
        <v>84886.01</v>
      </c>
      <c r="D6" s="77" t="s">
        <v>50</v>
      </c>
    </row>
    <row r="7" spans="1:4" s="5" customFormat="1" ht="24.75" customHeight="1">
      <c r="A7" s="20">
        <v>3</v>
      </c>
      <c r="B7" s="1" t="s">
        <v>42</v>
      </c>
      <c r="C7" s="120">
        <v>586791.4</v>
      </c>
      <c r="D7" s="77" t="s">
        <v>50</v>
      </c>
    </row>
    <row r="8" spans="1:4" s="5" customFormat="1" ht="24.75" customHeight="1">
      <c r="A8" s="20">
        <v>4</v>
      </c>
      <c r="B8" s="1" t="s">
        <v>389</v>
      </c>
      <c r="C8" s="120">
        <v>152613.46</v>
      </c>
      <c r="D8" s="77" t="s">
        <v>50</v>
      </c>
    </row>
    <row r="9" spans="1:4" s="5" customFormat="1" ht="24.75" customHeight="1">
      <c r="A9" s="20">
        <v>5</v>
      </c>
      <c r="B9" s="1" t="s">
        <v>372</v>
      </c>
      <c r="C9" s="120">
        <v>542087.2</v>
      </c>
      <c r="D9" s="120">
        <v>389537.02</v>
      </c>
    </row>
    <row r="10" spans="1:4" s="5" customFormat="1" ht="24.75" customHeight="1">
      <c r="A10" s="20">
        <v>6</v>
      </c>
      <c r="B10" s="1" t="s">
        <v>43</v>
      </c>
      <c r="C10" s="120">
        <v>297709.89</v>
      </c>
      <c r="D10" s="77" t="s">
        <v>50</v>
      </c>
    </row>
    <row r="11" spans="1:4" s="5" customFormat="1" ht="24.75" customHeight="1">
      <c r="A11" s="20">
        <v>7</v>
      </c>
      <c r="B11" s="198" t="s">
        <v>504</v>
      </c>
      <c r="C11" s="120">
        <v>452436.51</v>
      </c>
      <c r="D11" s="120">
        <v>157787.49</v>
      </c>
    </row>
    <row r="12" spans="1:4" s="5" customFormat="1" ht="24.75" customHeight="1">
      <c r="A12" s="20">
        <v>8</v>
      </c>
      <c r="B12" s="1" t="s">
        <v>449</v>
      </c>
      <c r="C12" s="120">
        <v>302696.3</v>
      </c>
      <c r="D12" s="120">
        <v>46378.64</v>
      </c>
    </row>
    <row r="13" spans="1:4" s="5" customFormat="1" ht="32.25" customHeight="1">
      <c r="A13" s="20">
        <v>9</v>
      </c>
      <c r="B13" s="1" t="s">
        <v>452</v>
      </c>
      <c r="C13" s="199">
        <v>731780.26</v>
      </c>
      <c r="D13" s="120">
        <v>182366.78</v>
      </c>
    </row>
    <row r="14" spans="1:4" s="5" customFormat="1" ht="24.75" customHeight="1">
      <c r="A14" s="20">
        <v>10</v>
      </c>
      <c r="B14" s="1" t="s">
        <v>454</v>
      </c>
      <c r="C14" s="120">
        <v>312135.49</v>
      </c>
      <c r="D14" s="120">
        <v>47981.98</v>
      </c>
    </row>
    <row r="15" spans="1:4" s="5" customFormat="1" ht="24.75" customHeight="1">
      <c r="A15" s="20">
        <v>11</v>
      </c>
      <c r="B15" s="1" t="s">
        <v>44</v>
      </c>
      <c r="C15" s="200">
        <v>418935.39</v>
      </c>
      <c r="D15" s="201">
        <v>79142.87</v>
      </c>
    </row>
    <row r="16" spans="1:4" s="5" customFormat="1" ht="26.25" customHeight="1">
      <c r="A16" s="238" t="s">
        <v>6</v>
      </c>
      <c r="B16" s="238"/>
      <c r="C16" s="85">
        <f>SUM(C5:C15)</f>
        <v>8808901.31</v>
      </c>
      <c r="D16" s="86"/>
    </row>
    <row r="17" spans="2:4" ht="12.75">
      <c r="B17" s="5"/>
      <c r="C17" s="24"/>
      <c r="D17" s="24"/>
    </row>
    <row r="18" spans="2:4" ht="12.75">
      <c r="B18" s="5"/>
      <c r="C18" s="24"/>
      <c r="D18" s="24"/>
    </row>
    <row r="19" spans="2:4" ht="12.75">
      <c r="B19" s="5"/>
      <c r="C19" s="24"/>
      <c r="D19" s="24"/>
    </row>
    <row r="20" spans="2:4" ht="12.75">
      <c r="B20" s="5"/>
      <c r="C20" s="24"/>
      <c r="D20" s="24"/>
    </row>
    <row r="21" spans="2:4" ht="12.75">
      <c r="B21" s="5"/>
      <c r="C21" s="24"/>
      <c r="D21" s="24"/>
    </row>
    <row r="22" spans="2:4" ht="12.75">
      <c r="B22" s="5"/>
      <c r="C22" s="24"/>
      <c r="D22" s="24"/>
    </row>
    <row r="23" spans="2:4" ht="12.75">
      <c r="B23" s="5"/>
      <c r="C23" s="24"/>
      <c r="D23" s="24"/>
    </row>
    <row r="24" spans="2:4" ht="12.75">
      <c r="B24" s="5"/>
      <c r="C24" s="24"/>
      <c r="D24" s="24"/>
    </row>
  </sheetData>
  <sheetProtection/>
  <mergeCells count="3">
    <mergeCell ref="B3:D3"/>
    <mergeCell ref="A16:B16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140625" style="25" customWidth="1"/>
    <col min="2" max="2" width="53.28125" style="0" customWidth="1"/>
    <col min="3" max="3" width="37.57421875" style="0" customWidth="1"/>
  </cols>
  <sheetData>
    <row r="1" spans="1:3" ht="15" customHeight="1">
      <c r="A1" s="239" t="s">
        <v>711</v>
      </c>
      <c r="B1" s="239"/>
      <c r="C1" s="27"/>
    </row>
    <row r="2" spans="1:4" ht="69" customHeight="1">
      <c r="A2" s="241" t="s">
        <v>45</v>
      </c>
      <c r="B2" s="241"/>
      <c r="C2" s="241"/>
      <c r="D2" s="29"/>
    </row>
    <row r="3" spans="1:4" ht="9" customHeight="1">
      <c r="A3" s="28"/>
      <c r="B3" s="28"/>
      <c r="C3" s="28"/>
      <c r="D3" s="29"/>
    </row>
    <row r="5" spans="1:3" ht="30.75" customHeight="1">
      <c r="A5" s="30" t="s">
        <v>7</v>
      </c>
      <c r="B5" s="30" t="s">
        <v>13</v>
      </c>
      <c r="C5" s="31" t="s">
        <v>227</v>
      </c>
    </row>
    <row r="6" spans="1:3" ht="17.25" customHeight="1">
      <c r="A6" s="242" t="s">
        <v>245</v>
      </c>
      <c r="B6" s="243"/>
      <c r="C6" s="244"/>
    </row>
    <row r="7" spans="1:3" s="34" customFormat="1" ht="18" customHeight="1">
      <c r="A7" s="19">
        <v>1</v>
      </c>
      <c r="B7" s="44" t="s">
        <v>210</v>
      </c>
      <c r="C7" s="19" t="s">
        <v>62</v>
      </c>
    </row>
    <row r="8" spans="1:3" ht="17.25" customHeight="1">
      <c r="A8" s="242" t="s">
        <v>46</v>
      </c>
      <c r="B8" s="243"/>
      <c r="C8" s="244"/>
    </row>
    <row r="9" spans="1:3" s="34" customFormat="1" ht="18" customHeight="1">
      <c r="A9" s="19">
        <v>1</v>
      </c>
      <c r="B9" s="44" t="s">
        <v>55</v>
      </c>
      <c r="C9" s="19" t="s">
        <v>767</v>
      </c>
    </row>
    <row r="10" spans="1:3" ht="17.25" customHeight="1">
      <c r="A10" s="242" t="s">
        <v>49</v>
      </c>
      <c r="B10" s="243"/>
      <c r="C10" s="244"/>
    </row>
    <row r="11" spans="1:3" ht="30.75" customHeight="1">
      <c r="A11" s="19">
        <v>1</v>
      </c>
      <c r="B11" s="1" t="s">
        <v>78</v>
      </c>
      <c r="C11" s="2" t="s">
        <v>62</v>
      </c>
    </row>
    <row r="12" spans="1:3" ht="17.25" customHeight="1">
      <c r="A12" s="242" t="s">
        <v>375</v>
      </c>
      <c r="B12" s="243"/>
      <c r="C12" s="244"/>
    </row>
    <row r="13" spans="1:3" ht="45" customHeight="1">
      <c r="A13" s="19">
        <v>1</v>
      </c>
      <c r="B13" s="171" t="s">
        <v>872</v>
      </c>
      <c r="C13" s="21" t="s">
        <v>486</v>
      </c>
    </row>
    <row r="14" spans="1:3" ht="45" customHeight="1">
      <c r="A14" s="19">
        <v>2</v>
      </c>
      <c r="B14" s="171" t="s">
        <v>873</v>
      </c>
      <c r="C14" s="21" t="s">
        <v>874</v>
      </c>
    </row>
    <row r="15" spans="1:3" ht="45" customHeight="1">
      <c r="A15" s="19">
        <v>3</v>
      </c>
      <c r="B15" s="171" t="s">
        <v>875</v>
      </c>
      <c r="C15" s="21" t="s">
        <v>876</v>
      </c>
    </row>
    <row r="16" spans="1:3" ht="17.25" customHeight="1">
      <c r="A16" s="240" t="s">
        <v>508</v>
      </c>
      <c r="B16" s="240"/>
      <c r="C16" s="240"/>
    </row>
    <row r="17" spans="1:3" ht="25.5">
      <c r="A17" s="19">
        <v>1</v>
      </c>
      <c r="B17" s="44" t="s">
        <v>127</v>
      </c>
      <c r="C17" s="165" t="s">
        <v>775</v>
      </c>
    </row>
    <row r="18" spans="1:3" ht="17.25" customHeight="1">
      <c r="A18" s="240" t="s">
        <v>970</v>
      </c>
      <c r="B18" s="240"/>
      <c r="C18" s="240"/>
    </row>
    <row r="19" spans="1:3" ht="33.75" customHeight="1">
      <c r="A19" s="19">
        <v>1</v>
      </c>
      <c r="B19" s="168" t="s">
        <v>828</v>
      </c>
      <c r="C19" s="52" t="s">
        <v>757</v>
      </c>
    </row>
  </sheetData>
  <sheetProtection/>
  <mergeCells count="8">
    <mergeCell ref="A18:C18"/>
    <mergeCell ref="A16:C16"/>
    <mergeCell ref="A1:B1"/>
    <mergeCell ref="A2:C2"/>
    <mergeCell ref="A6:C6"/>
    <mergeCell ref="A8:C8"/>
    <mergeCell ref="A10:C10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4.57421875" style="128" customWidth="1"/>
    <col min="2" max="2" width="26.7109375" style="128" customWidth="1"/>
    <col min="3" max="3" width="20.7109375" style="128" customWidth="1"/>
    <col min="4" max="4" width="29.28125" style="157" customWidth="1"/>
    <col min="5" max="5" width="16.8515625" style="128" customWidth="1"/>
    <col min="6" max="6" width="18.421875" style="128" customWidth="1"/>
    <col min="7" max="7" width="12.00390625" style="128" customWidth="1"/>
    <col min="8" max="8" width="13.140625" style="128" customWidth="1"/>
    <col min="9" max="9" width="10.8515625" style="127" customWidth="1"/>
    <col min="10" max="10" width="12.57421875" style="128" customWidth="1"/>
    <col min="11" max="11" width="14.140625" style="128" customWidth="1"/>
    <col min="12" max="12" width="11.140625" style="128" customWidth="1"/>
    <col min="13" max="13" width="11.421875" style="128" customWidth="1"/>
    <col min="14" max="14" width="14.7109375" style="128" customWidth="1"/>
    <col min="15" max="18" width="15.00390625" style="128" customWidth="1"/>
    <col min="19" max="22" width="10.7109375" style="128" customWidth="1"/>
    <col min="23" max="16384" width="9.140625" style="128" customWidth="1"/>
  </cols>
  <sheetData>
    <row r="1" spans="1:3" ht="18" customHeight="1">
      <c r="A1" s="256" t="s">
        <v>712</v>
      </c>
      <c r="B1" s="256"/>
      <c r="C1" s="256"/>
    </row>
    <row r="2" spans="1:23" ht="23.25" customHeight="1" thickBot="1">
      <c r="A2" s="248" t="s">
        <v>533</v>
      </c>
      <c r="B2" s="248"/>
      <c r="C2" s="248"/>
      <c r="D2" s="248"/>
      <c r="E2" s="248"/>
      <c r="F2" s="248"/>
      <c r="G2" s="248"/>
      <c r="H2" s="248"/>
      <c r="K2" s="166"/>
      <c r="R2" s="249"/>
      <c r="S2" s="249"/>
      <c r="T2" s="249"/>
      <c r="U2" s="249"/>
      <c r="V2" s="249"/>
      <c r="W2" s="249"/>
    </row>
    <row r="3" spans="1:23" ht="24.75" customHeight="1">
      <c r="A3" s="250" t="s">
        <v>7</v>
      </c>
      <c r="B3" s="253" t="s">
        <v>534</v>
      </c>
      <c r="C3" s="253" t="s">
        <v>535</v>
      </c>
      <c r="D3" s="253" t="s">
        <v>536</v>
      </c>
      <c r="E3" s="253" t="s">
        <v>537</v>
      </c>
      <c r="F3" s="253" t="s">
        <v>538</v>
      </c>
      <c r="G3" s="253" t="s">
        <v>539</v>
      </c>
      <c r="H3" s="253" t="s">
        <v>540</v>
      </c>
      <c r="I3" s="253" t="s">
        <v>541</v>
      </c>
      <c r="J3" s="272" t="s">
        <v>542</v>
      </c>
      <c r="K3" s="270" t="s">
        <v>784</v>
      </c>
      <c r="L3" s="253" t="s">
        <v>543</v>
      </c>
      <c r="M3" s="245" t="s">
        <v>544</v>
      </c>
      <c r="N3" s="245" t="s">
        <v>545</v>
      </c>
      <c r="O3" s="245" t="s">
        <v>546</v>
      </c>
      <c r="P3" s="245"/>
      <c r="Q3" s="245" t="s">
        <v>547</v>
      </c>
      <c r="R3" s="245"/>
      <c r="S3" s="259" t="s">
        <v>548</v>
      </c>
      <c r="T3" s="260"/>
      <c r="U3" s="260"/>
      <c r="V3" s="261"/>
      <c r="W3" s="265" t="s">
        <v>549</v>
      </c>
    </row>
    <row r="4" spans="1:23" ht="30" customHeight="1">
      <c r="A4" s="251"/>
      <c r="B4" s="254"/>
      <c r="C4" s="254"/>
      <c r="D4" s="254"/>
      <c r="E4" s="254"/>
      <c r="F4" s="254"/>
      <c r="G4" s="254"/>
      <c r="H4" s="254"/>
      <c r="I4" s="254"/>
      <c r="J4" s="273"/>
      <c r="K4" s="212"/>
      <c r="L4" s="254"/>
      <c r="M4" s="246"/>
      <c r="N4" s="246"/>
      <c r="O4" s="246"/>
      <c r="P4" s="246"/>
      <c r="Q4" s="246"/>
      <c r="R4" s="246"/>
      <c r="S4" s="262"/>
      <c r="T4" s="263"/>
      <c r="U4" s="263"/>
      <c r="V4" s="264"/>
      <c r="W4" s="266"/>
    </row>
    <row r="5" spans="1:23" ht="42" customHeight="1" thickBot="1">
      <c r="A5" s="252"/>
      <c r="B5" s="255"/>
      <c r="C5" s="255"/>
      <c r="D5" s="255"/>
      <c r="E5" s="255"/>
      <c r="F5" s="255"/>
      <c r="G5" s="255"/>
      <c r="H5" s="255"/>
      <c r="I5" s="255"/>
      <c r="J5" s="274"/>
      <c r="K5" s="271"/>
      <c r="L5" s="255"/>
      <c r="M5" s="247"/>
      <c r="N5" s="247"/>
      <c r="O5" s="130" t="s">
        <v>550</v>
      </c>
      <c r="P5" s="130" t="s">
        <v>551</v>
      </c>
      <c r="Q5" s="130" t="s">
        <v>550</v>
      </c>
      <c r="R5" s="130" t="s">
        <v>551</v>
      </c>
      <c r="S5" s="131" t="s">
        <v>552</v>
      </c>
      <c r="T5" s="131" t="s">
        <v>553</v>
      </c>
      <c r="U5" s="131" t="s">
        <v>554</v>
      </c>
      <c r="V5" s="131" t="s">
        <v>555</v>
      </c>
      <c r="W5" s="267"/>
    </row>
    <row r="6" spans="1:23" ht="18.75" customHeight="1">
      <c r="A6" s="268" t="s">
        <v>556</v>
      </c>
      <c r="B6" s="268"/>
      <c r="C6" s="268"/>
      <c r="D6" s="268"/>
      <c r="E6" s="268"/>
      <c r="F6" s="268"/>
      <c r="G6" s="268"/>
      <c r="H6" s="268"/>
      <c r="I6" s="268"/>
      <c r="J6" s="268"/>
      <c r="K6" s="202"/>
      <c r="L6" s="132"/>
      <c r="M6" s="132"/>
      <c r="N6" s="132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24.75" customHeight="1">
      <c r="A7" s="134">
        <v>1</v>
      </c>
      <c r="B7" s="135" t="s">
        <v>557</v>
      </c>
      <c r="C7" s="136" t="s">
        <v>558</v>
      </c>
      <c r="D7" s="137">
        <v>350201</v>
      </c>
      <c r="E7" s="137" t="s">
        <v>559</v>
      </c>
      <c r="F7" s="138" t="s">
        <v>560</v>
      </c>
      <c r="G7" s="137">
        <v>2120</v>
      </c>
      <c r="H7" s="137">
        <v>1981</v>
      </c>
      <c r="I7" s="137">
        <v>6</v>
      </c>
      <c r="J7" s="137">
        <v>900</v>
      </c>
      <c r="K7" s="137"/>
      <c r="L7" s="137" t="s">
        <v>52</v>
      </c>
      <c r="M7" s="139"/>
      <c r="N7" s="139"/>
      <c r="O7" s="129" t="s">
        <v>723</v>
      </c>
      <c r="P7" s="129" t="s">
        <v>724</v>
      </c>
      <c r="Q7" s="140"/>
      <c r="R7" s="140"/>
      <c r="S7" s="140" t="s">
        <v>561</v>
      </c>
      <c r="T7" s="140" t="s">
        <v>561</v>
      </c>
      <c r="U7" s="140"/>
      <c r="V7" s="140"/>
      <c r="W7" s="140" t="s">
        <v>52</v>
      </c>
    </row>
    <row r="8" spans="1:23" ht="24.75" customHeight="1">
      <c r="A8" s="134">
        <v>2</v>
      </c>
      <c r="B8" s="135" t="s">
        <v>562</v>
      </c>
      <c r="C8" s="136" t="s">
        <v>563</v>
      </c>
      <c r="D8" s="137">
        <v>9879</v>
      </c>
      <c r="E8" s="137" t="s">
        <v>564</v>
      </c>
      <c r="F8" s="138" t="s">
        <v>560</v>
      </c>
      <c r="G8" s="137">
        <v>4098</v>
      </c>
      <c r="H8" s="137">
        <v>1985</v>
      </c>
      <c r="I8" s="137">
        <v>6</v>
      </c>
      <c r="J8" s="137">
        <v>5000</v>
      </c>
      <c r="K8" s="137"/>
      <c r="L8" s="137" t="s">
        <v>52</v>
      </c>
      <c r="M8" s="139"/>
      <c r="N8" s="139"/>
      <c r="O8" s="129" t="s">
        <v>723</v>
      </c>
      <c r="P8" s="129" t="s">
        <v>724</v>
      </c>
      <c r="Q8" s="140"/>
      <c r="R8" s="140"/>
      <c r="S8" s="140" t="s">
        <v>561</v>
      </c>
      <c r="T8" s="140" t="s">
        <v>561</v>
      </c>
      <c r="U8" s="140"/>
      <c r="V8" s="140"/>
      <c r="W8" s="140" t="s">
        <v>52</v>
      </c>
    </row>
    <row r="9" spans="1:23" ht="24.75" customHeight="1">
      <c r="A9" s="134">
        <v>3</v>
      </c>
      <c r="B9" s="135" t="s">
        <v>565</v>
      </c>
      <c r="C9" s="136" t="s">
        <v>566</v>
      </c>
      <c r="D9" s="137" t="s">
        <v>567</v>
      </c>
      <c r="E9" s="137" t="s">
        <v>568</v>
      </c>
      <c r="F9" s="138" t="s">
        <v>560</v>
      </c>
      <c r="G9" s="137">
        <v>4580</v>
      </c>
      <c r="H9" s="137">
        <v>2002</v>
      </c>
      <c r="I9" s="137">
        <v>6</v>
      </c>
      <c r="J9" s="137">
        <v>14000</v>
      </c>
      <c r="K9" s="137"/>
      <c r="L9" s="137" t="s">
        <v>52</v>
      </c>
      <c r="M9" s="139"/>
      <c r="N9" s="139"/>
      <c r="O9" s="129" t="s">
        <v>725</v>
      </c>
      <c r="P9" s="129" t="s">
        <v>726</v>
      </c>
      <c r="Q9" s="140"/>
      <c r="R9" s="140"/>
      <c r="S9" s="140" t="s">
        <v>561</v>
      </c>
      <c r="T9" s="140" t="s">
        <v>561</v>
      </c>
      <c r="U9" s="140"/>
      <c r="V9" s="140"/>
      <c r="W9" s="140" t="s">
        <v>52</v>
      </c>
    </row>
    <row r="10" spans="1:23" ht="24.75" customHeight="1">
      <c r="A10" s="134">
        <v>4</v>
      </c>
      <c r="B10" s="135" t="s">
        <v>569</v>
      </c>
      <c r="C10" s="136">
        <v>680</v>
      </c>
      <c r="D10" s="137" t="s">
        <v>570</v>
      </c>
      <c r="E10" s="137" t="s">
        <v>571</v>
      </c>
      <c r="F10" s="138" t="s">
        <v>560</v>
      </c>
      <c r="G10" s="137">
        <v>5975</v>
      </c>
      <c r="H10" s="137">
        <v>1967</v>
      </c>
      <c r="I10" s="137">
        <v>7</v>
      </c>
      <c r="J10" s="137" t="s">
        <v>50</v>
      </c>
      <c r="K10" s="137"/>
      <c r="L10" s="137" t="s">
        <v>52</v>
      </c>
      <c r="M10" s="139"/>
      <c r="N10" s="139"/>
      <c r="O10" s="129" t="s">
        <v>727</v>
      </c>
      <c r="P10" s="129" t="s">
        <v>728</v>
      </c>
      <c r="Q10" s="140"/>
      <c r="R10" s="140"/>
      <c r="S10" s="140" t="s">
        <v>561</v>
      </c>
      <c r="T10" s="140" t="s">
        <v>561</v>
      </c>
      <c r="U10" s="140"/>
      <c r="V10" s="140"/>
      <c r="W10" s="140" t="s">
        <v>52</v>
      </c>
    </row>
    <row r="11" spans="1:23" ht="24.75" customHeight="1">
      <c r="A11" s="134">
        <v>5</v>
      </c>
      <c r="B11" s="135" t="s">
        <v>572</v>
      </c>
      <c r="C11" s="136" t="s">
        <v>563</v>
      </c>
      <c r="D11" s="137">
        <v>11553</v>
      </c>
      <c r="E11" s="137" t="s">
        <v>573</v>
      </c>
      <c r="F11" s="138" t="s">
        <v>560</v>
      </c>
      <c r="G11" s="137">
        <v>6842</v>
      </c>
      <c r="H11" s="137">
        <v>1988</v>
      </c>
      <c r="I11" s="137">
        <v>6</v>
      </c>
      <c r="J11" s="137">
        <v>5000</v>
      </c>
      <c r="K11" s="137"/>
      <c r="L11" s="137" t="s">
        <v>52</v>
      </c>
      <c r="M11" s="139"/>
      <c r="N11" s="139"/>
      <c r="O11" s="129" t="s">
        <v>723</v>
      </c>
      <c r="P11" s="129" t="s">
        <v>724</v>
      </c>
      <c r="Q11" s="140"/>
      <c r="R11" s="140"/>
      <c r="S11" s="140" t="s">
        <v>561</v>
      </c>
      <c r="T11" s="140" t="s">
        <v>561</v>
      </c>
      <c r="U11" s="140"/>
      <c r="V11" s="140"/>
      <c r="W11" s="140" t="s">
        <v>52</v>
      </c>
    </row>
    <row r="12" spans="1:23" ht="25.5" customHeight="1">
      <c r="A12" s="134">
        <v>6</v>
      </c>
      <c r="B12" s="135" t="s">
        <v>574</v>
      </c>
      <c r="C12" s="136" t="s">
        <v>575</v>
      </c>
      <c r="D12" s="137">
        <v>368927</v>
      </c>
      <c r="E12" s="137" t="s">
        <v>576</v>
      </c>
      <c r="F12" s="138" t="s">
        <v>560</v>
      </c>
      <c r="G12" s="137">
        <v>2120</v>
      </c>
      <c r="H12" s="137">
        <v>1982</v>
      </c>
      <c r="I12" s="137">
        <v>6</v>
      </c>
      <c r="J12" s="137">
        <v>900</v>
      </c>
      <c r="K12" s="137"/>
      <c r="L12" s="137" t="s">
        <v>52</v>
      </c>
      <c r="M12" s="139"/>
      <c r="N12" s="139"/>
      <c r="O12" s="129" t="s">
        <v>729</v>
      </c>
      <c r="P12" s="129" t="s">
        <v>730</v>
      </c>
      <c r="Q12" s="140"/>
      <c r="R12" s="140"/>
      <c r="S12" s="140" t="s">
        <v>561</v>
      </c>
      <c r="T12" s="140" t="s">
        <v>561</v>
      </c>
      <c r="U12" s="140"/>
      <c r="V12" s="140"/>
      <c r="W12" s="140" t="s">
        <v>52</v>
      </c>
    </row>
    <row r="13" spans="1:23" ht="24.75" customHeight="1">
      <c r="A13" s="134">
        <v>7</v>
      </c>
      <c r="B13" s="135" t="s">
        <v>577</v>
      </c>
      <c r="C13" s="136" t="s">
        <v>578</v>
      </c>
      <c r="D13" s="137" t="s">
        <v>579</v>
      </c>
      <c r="E13" s="137" t="s">
        <v>580</v>
      </c>
      <c r="F13" s="137" t="s">
        <v>581</v>
      </c>
      <c r="G13" s="140" t="s">
        <v>50</v>
      </c>
      <c r="H13" s="137">
        <v>2001</v>
      </c>
      <c r="I13" s="140">
        <v>2</v>
      </c>
      <c r="J13" s="137" t="s">
        <v>50</v>
      </c>
      <c r="K13" s="137"/>
      <c r="L13" s="137" t="s">
        <v>52</v>
      </c>
      <c r="M13" s="139"/>
      <c r="N13" s="139"/>
      <c r="O13" s="129" t="s">
        <v>748</v>
      </c>
      <c r="P13" s="129" t="s">
        <v>749</v>
      </c>
      <c r="Q13" s="141"/>
      <c r="R13" s="141"/>
      <c r="S13" s="140" t="s">
        <v>561</v>
      </c>
      <c r="T13" s="140" t="s">
        <v>561</v>
      </c>
      <c r="U13" s="141"/>
      <c r="V13" s="141"/>
      <c r="W13" s="140" t="s">
        <v>52</v>
      </c>
    </row>
    <row r="14" spans="1:23" ht="24.75" customHeight="1">
      <c r="A14" s="134">
        <v>8</v>
      </c>
      <c r="B14" s="142" t="s">
        <v>582</v>
      </c>
      <c r="C14" s="136" t="s">
        <v>583</v>
      </c>
      <c r="D14" s="140" t="s">
        <v>584</v>
      </c>
      <c r="E14" s="140" t="s">
        <v>585</v>
      </c>
      <c r="F14" s="138" t="s">
        <v>560</v>
      </c>
      <c r="G14" s="140">
        <v>6871</v>
      </c>
      <c r="H14" s="140">
        <v>2010</v>
      </c>
      <c r="I14" s="140">
        <v>6</v>
      </c>
      <c r="J14" s="137">
        <v>7020</v>
      </c>
      <c r="K14" s="137"/>
      <c r="L14" s="137" t="s">
        <v>52</v>
      </c>
      <c r="M14" s="139"/>
      <c r="N14" s="143">
        <v>232500</v>
      </c>
      <c r="O14" s="141" t="s">
        <v>737</v>
      </c>
      <c r="P14" s="141" t="s">
        <v>738</v>
      </c>
      <c r="Q14" s="141" t="s">
        <v>737</v>
      </c>
      <c r="R14" s="141" t="s">
        <v>738</v>
      </c>
      <c r="S14" s="140" t="s">
        <v>561</v>
      </c>
      <c r="T14" s="140" t="s">
        <v>561</v>
      </c>
      <c r="U14" s="140" t="s">
        <v>561</v>
      </c>
      <c r="V14" s="141"/>
      <c r="W14" s="140" t="s">
        <v>52</v>
      </c>
    </row>
    <row r="15" spans="1:23" ht="24.75" customHeight="1">
      <c r="A15" s="134">
        <v>9</v>
      </c>
      <c r="B15" s="142" t="s">
        <v>586</v>
      </c>
      <c r="C15" s="144" t="s">
        <v>587</v>
      </c>
      <c r="D15" s="140" t="s">
        <v>588</v>
      </c>
      <c r="E15" s="140" t="s">
        <v>589</v>
      </c>
      <c r="F15" s="140" t="s">
        <v>590</v>
      </c>
      <c r="G15" s="140" t="s">
        <v>50</v>
      </c>
      <c r="H15" s="140">
        <v>2008</v>
      </c>
      <c r="I15" s="140" t="s">
        <v>50</v>
      </c>
      <c r="J15" s="137">
        <v>520</v>
      </c>
      <c r="K15" s="137"/>
      <c r="L15" s="137" t="s">
        <v>52</v>
      </c>
      <c r="M15" s="139"/>
      <c r="N15" s="140"/>
      <c r="O15" s="141" t="s">
        <v>745</v>
      </c>
      <c r="P15" s="141" t="s">
        <v>746</v>
      </c>
      <c r="Q15" s="140"/>
      <c r="R15" s="140"/>
      <c r="S15" s="140" t="s">
        <v>561</v>
      </c>
      <c r="T15" s="140"/>
      <c r="U15" s="140"/>
      <c r="V15" s="140"/>
      <c r="W15" s="140" t="s">
        <v>52</v>
      </c>
    </row>
    <row r="16" spans="1:23" ht="28.5" customHeight="1">
      <c r="A16" s="134">
        <v>10</v>
      </c>
      <c r="B16" s="135" t="s">
        <v>591</v>
      </c>
      <c r="C16" s="136" t="s">
        <v>592</v>
      </c>
      <c r="D16" s="137" t="s">
        <v>593</v>
      </c>
      <c r="E16" s="137" t="s">
        <v>594</v>
      </c>
      <c r="F16" s="137" t="s">
        <v>595</v>
      </c>
      <c r="G16" s="137">
        <v>2143</v>
      </c>
      <c r="H16" s="137">
        <v>2010</v>
      </c>
      <c r="I16" s="137">
        <v>9</v>
      </c>
      <c r="J16" s="137">
        <v>982</v>
      </c>
      <c r="K16" s="137"/>
      <c r="L16" s="137" t="s">
        <v>52</v>
      </c>
      <c r="M16" s="145"/>
      <c r="N16" s="143">
        <v>39900</v>
      </c>
      <c r="O16" s="129" t="s">
        <v>743</v>
      </c>
      <c r="P16" s="129" t="s">
        <v>744</v>
      </c>
      <c r="Q16" s="129" t="s">
        <v>743</v>
      </c>
      <c r="R16" s="129" t="s">
        <v>744</v>
      </c>
      <c r="S16" s="140" t="s">
        <v>561</v>
      </c>
      <c r="T16" s="140" t="s">
        <v>561</v>
      </c>
      <c r="U16" s="140" t="s">
        <v>561</v>
      </c>
      <c r="V16" s="140" t="s">
        <v>561</v>
      </c>
      <c r="W16" s="141" t="s">
        <v>51</v>
      </c>
    </row>
    <row r="17" spans="1:23" ht="24.75" customHeight="1">
      <c r="A17" s="134">
        <v>11</v>
      </c>
      <c r="B17" s="146" t="s">
        <v>596</v>
      </c>
      <c r="C17" s="137" t="s">
        <v>597</v>
      </c>
      <c r="D17" s="137" t="s">
        <v>598</v>
      </c>
      <c r="E17" s="137" t="s">
        <v>599</v>
      </c>
      <c r="F17" s="137" t="s">
        <v>595</v>
      </c>
      <c r="G17" s="137">
        <v>1995</v>
      </c>
      <c r="H17" s="147">
        <v>2009</v>
      </c>
      <c r="I17" s="137">
        <v>9</v>
      </c>
      <c r="J17" s="137">
        <v>940</v>
      </c>
      <c r="K17" s="137"/>
      <c r="L17" s="137" t="s">
        <v>52</v>
      </c>
      <c r="M17" s="145"/>
      <c r="N17" s="148">
        <v>24300</v>
      </c>
      <c r="O17" s="141" t="s">
        <v>741</v>
      </c>
      <c r="P17" s="141" t="s">
        <v>742</v>
      </c>
      <c r="Q17" s="141" t="s">
        <v>741</v>
      </c>
      <c r="R17" s="141" t="s">
        <v>742</v>
      </c>
      <c r="S17" s="140" t="s">
        <v>561</v>
      </c>
      <c r="T17" s="140" t="s">
        <v>561</v>
      </c>
      <c r="U17" s="140" t="s">
        <v>561</v>
      </c>
      <c r="V17" s="140" t="s">
        <v>561</v>
      </c>
      <c r="W17" s="141" t="s">
        <v>51</v>
      </c>
    </row>
    <row r="18" spans="1:23" ht="24.75" customHeight="1">
      <c r="A18" s="134">
        <v>12</v>
      </c>
      <c r="B18" s="135" t="s">
        <v>600</v>
      </c>
      <c r="C18" s="137" t="s">
        <v>601</v>
      </c>
      <c r="D18" s="137" t="s">
        <v>602</v>
      </c>
      <c r="E18" s="137" t="s">
        <v>580</v>
      </c>
      <c r="F18" s="137" t="s">
        <v>581</v>
      </c>
      <c r="G18" s="137" t="s">
        <v>50</v>
      </c>
      <c r="H18" s="147">
        <v>2012</v>
      </c>
      <c r="I18" s="137">
        <v>1</v>
      </c>
      <c r="J18" s="137" t="s">
        <v>50</v>
      </c>
      <c r="K18" s="137"/>
      <c r="L18" s="137" t="s">
        <v>52</v>
      </c>
      <c r="M18" s="139"/>
      <c r="N18" s="148">
        <v>19700</v>
      </c>
      <c r="O18" s="141" t="s">
        <v>750</v>
      </c>
      <c r="P18" s="141" t="s">
        <v>751</v>
      </c>
      <c r="Q18" s="141" t="s">
        <v>750</v>
      </c>
      <c r="R18" s="141" t="s">
        <v>751</v>
      </c>
      <c r="S18" s="140" t="s">
        <v>561</v>
      </c>
      <c r="T18" s="140" t="s">
        <v>561</v>
      </c>
      <c r="U18" s="140" t="s">
        <v>561</v>
      </c>
      <c r="V18" s="141"/>
      <c r="W18" s="140" t="s">
        <v>52</v>
      </c>
    </row>
    <row r="19" spans="1:23" ht="24.75" customHeight="1">
      <c r="A19" s="134">
        <v>13</v>
      </c>
      <c r="B19" s="135" t="s">
        <v>600</v>
      </c>
      <c r="C19" s="137" t="s">
        <v>603</v>
      </c>
      <c r="D19" s="137">
        <v>2000711</v>
      </c>
      <c r="E19" s="137" t="s">
        <v>580</v>
      </c>
      <c r="F19" s="137" t="s">
        <v>604</v>
      </c>
      <c r="G19" s="137" t="s">
        <v>50</v>
      </c>
      <c r="H19" s="147">
        <v>2010</v>
      </c>
      <c r="I19" s="137" t="s">
        <v>50</v>
      </c>
      <c r="J19" s="137" t="s">
        <v>50</v>
      </c>
      <c r="K19" s="137"/>
      <c r="L19" s="137" t="s">
        <v>52</v>
      </c>
      <c r="M19" s="139"/>
      <c r="N19" s="148">
        <v>21800</v>
      </c>
      <c r="O19" s="141" t="s">
        <v>750</v>
      </c>
      <c r="P19" s="141" t="s">
        <v>751</v>
      </c>
      <c r="Q19" s="141" t="s">
        <v>750</v>
      </c>
      <c r="R19" s="141" t="s">
        <v>751</v>
      </c>
      <c r="S19" s="140" t="s">
        <v>561</v>
      </c>
      <c r="T19" s="140" t="s">
        <v>561</v>
      </c>
      <c r="U19" s="140" t="s">
        <v>561</v>
      </c>
      <c r="V19" s="141"/>
      <c r="W19" s="140" t="s">
        <v>52</v>
      </c>
    </row>
    <row r="20" spans="1:23" ht="24.75" customHeight="1">
      <c r="A20" s="134">
        <v>14</v>
      </c>
      <c r="B20" s="135" t="s">
        <v>605</v>
      </c>
      <c r="C20" s="137" t="s">
        <v>606</v>
      </c>
      <c r="D20" s="137" t="s">
        <v>607</v>
      </c>
      <c r="E20" s="137" t="s">
        <v>608</v>
      </c>
      <c r="F20" s="138" t="s">
        <v>560</v>
      </c>
      <c r="G20" s="137">
        <v>2198</v>
      </c>
      <c r="H20" s="147" t="s">
        <v>609</v>
      </c>
      <c r="I20" s="137">
        <v>5</v>
      </c>
      <c r="J20" s="137">
        <v>1433</v>
      </c>
      <c r="K20" s="137"/>
      <c r="L20" s="137" t="s">
        <v>52</v>
      </c>
      <c r="M20" s="147"/>
      <c r="N20" s="148">
        <v>54500</v>
      </c>
      <c r="O20" s="141" t="s">
        <v>721</v>
      </c>
      <c r="P20" s="141" t="s">
        <v>722</v>
      </c>
      <c r="Q20" s="141" t="s">
        <v>721</v>
      </c>
      <c r="R20" s="141" t="s">
        <v>722</v>
      </c>
      <c r="S20" s="140" t="s">
        <v>561</v>
      </c>
      <c r="T20" s="140" t="s">
        <v>561</v>
      </c>
      <c r="U20" s="140" t="s">
        <v>561</v>
      </c>
      <c r="V20" s="141"/>
      <c r="W20" s="140" t="s">
        <v>52</v>
      </c>
    </row>
    <row r="21" spans="1:23" ht="24.75" customHeight="1">
      <c r="A21" s="134">
        <v>15</v>
      </c>
      <c r="B21" s="135" t="s">
        <v>610</v>
      </c>
      <c r="C21" s="137" t="s">
        <v>611</v>
      </c>
      <c r="D21" s="137">
        <v>14645</v>
      </c>
      <c r="E21" s="137" t="s">
        <v>612</v>
      </c>
      <c r="F21" s="138" t="s">
        <v>560</v>
      </c>
      <c r="G21" s="137">
        <v>2502</v>
      </c>
      <c r="H21" s="147" t="s">
        <v>613</v>
      </c>
      <c r="I21" s="137">
        <v>6</v>
      </c>
      <c r="J21" s="137">
        <v>720</v>
      </c>
      <c r="K21" s="137"/>
      <c r="L21" s="137" t="s">
        <v>52</v>
      </c>
      <c r="M21" s="139"/>
      <c r="N21" s="148"/>
      <c r="O21" s="141" t="s">
        <v>733</v>
      </c>
      <c r="P21" s="141" t="s">
        <v>734</v>
      </c>
      <c r="Q21" s="141"/>
      <c r="R21" s="141"/>
      <c r="S21" s="140" t="s">
        <v>561</v>
      </c>
      <c r="T21" s="140" t="s">
        <v>561</v>
      </c>
      <c r="U21" s="141"/>
      <c r="V21" s="141"/>
      <c r="W21" s="140" t="s">
        <v>52</v>
      </c>
    </row>
    <row r="22" spans="1:23" ht="24.75" customHeight="1">
      <c r="A22" s="134">
        <v>16</v>
      </c>
      <c r="B22" s="135" t="s">
        <v>614</v>
      </c>
      <c r="C22" s="137" t="s">
        <v>615</v>
      </c>
      <c r="D22" s="137" t="s">
        <v>616</v>
      </c>
      <c r="E22" s="137" t="s">
        <v>617</v>
      </c>
      <c r="F22" s="138" t="s">
        <v>618</v>
      </c>
      <c r="G22" s="137" t="s">
        <v>50</v>
      </c>
      <c r="H22" s="147" t="s">
        <v>619</v>
      </c>
      <c r="I22" s="137" t="s">
        <v>50</v>
      </c>
      <c r="J22" s="137" t="s">
        <v>50</v>
      </c>
      <c r="K22" s="137"/>
      <c r="L22" s="137" t="s">
        <v>52</v>
      </c>
      <c r="M22" s="139"/>
      <c r="N22" s="148">
        <v>58300</v>
      </c>
      <c r="O22" s="141" t="s">
        <v>752</v>
      </c>
      <c r="P22" s="141" t="s">
        <v>753</v>
      </c>
      <c r="Q22" s="141" t="s">
        <v>752</v>
      </c>
      <c r="R22" s="141" t="s">
        <v>753</v>
      </c>
      <c r="S22" s="140" t="s">
        <v>561</v>
      </c>
      <c r="T22" s="141"/>
      <c r="U22" s="140" t="s">
        <v>561</v>
      </c>
      <c r="V22" s="141"/>
      <c r="W22" s="140" t="s">
        <v>52</v>
      </c>
    </row>
    <row r="23" spans="1:23" ht="25.5" customHeight="1">
      <c r="A23" s="134">
        <v>17</v>
      </c>
      <c r="B23" s="135" t="s">
        <v>621</v>
      </c>
      <c r="C23" s="137">
        <v>500</v>
      </c>
      <c r="D23" s="137">
        <v>501179</v>
      </c>
      <c r="E23" s="137" t="s">
        <v>622</v>
      </c>
      <c r="F23" s="138" t="s">
        <v>590</v>
      </c>
      <c r="G23" s="137" t="s">
        <v>50</v>
      </c>
      <c r="H23" s="147" t="s">
        <v>623</v>
      </c>
      <c r="I23" s="137" t="s">
        <v>50</v>
      </c>
      <c r="J23" s="137">
        <v>417</v>
      </c>
      <c r="K23" s="137"/>
      <c r="L23" s="137" t="s">
        <v>52</v>
      </c>
      <c r="M23" s="139"/>
      <c r="N23" s="148"/>
      <c r="O23" s="141" t="s">
        <v>620</v>
      </c>
      <c r="P23" s="141" t="s">
        <v>747</v>
      </c>
      <c r="Q23" s="141"/>
      <c r="R23" s="141"/>
      <c r="S23" s="140" t="s">
        <v>561</v>
      </c>
      <c r="T23" s="141"/>
      <c r="U23" s="141"/>
      <c r="V23" s="141"/>
      <c r="W23" s="140" t="s">
        <v>52</v>
      </c>
    </row>
    <row r="24" spans="1:23" ht="24.75" customHeight="1">
      <c r="A24" s="134">
        <v>18</v>
      </c>
      <c r="B24" s="135" t="s">
        <v>624</v>
      </c>
      <c r="C24" s="137" t="s">
        <v>606</v>
      </c>
      <c r="D24" s="137" t="s">
        <v>625</v>
      </c>
      <c r="E24" s="137" t="s">
        <v>626</v>
      </c>
      <c r="F24" s="138" t="s">
        <v>560</v>
      </c>
      <c r="G24" s="137">
        <v>2198</v>
      </c>
      <c r="H24" s="147" t="s">
        <v>627</v>
      </c>
      <c r="I24" s="137">
        <v>5</v>
      </c>
      <c r="J24" s="137">
        <v>720</v>
      </c>
      <c r="K24" s="137"/>
      <c r="L24" s="137" t="s">
        <v>52</v>
      </c>
      <c r="M24" s="139"/>
      <c r="N24" s="148">
        <v>99300</v>
      </c>
      <c r="O24" s="141" t="s">
        <v>735</v>
      </c>
      <c r="P24" s="141" t="s">
        <v>736</v>
      </c>
      <c r="Q24" s="141" t="s">
        <v>735</v>
      </c>
      <c r="R24" s="141" t="s">
        <v>736</v>
      </c>
      <c r="S24" s="140" t="s">
        <v>561</v>
      </c>
      <c r="T24" s="140" t="s">
        <v>561</v>
      </c>
      <c r="U24" s="140" t="s">
        <v>561</v>
      </c>
      <c r="V24" s="141"/>
      <c r="W24" s="140" t="s">
        <v>52</v>
      </c>
    </row>
    <row r="25" spans="1:23" ht="24.75" customHeight="1">
      <c r="A25" s="134">
        <v>19</v>
      </c>
      <c r="B25" s="135" t="s">
        <v>628</v>
      </c>
      <c r="C25" s="149" t="s">
        <v>629</v>
      </c>
      <c r="D25" s="149" t="s">
        <v>630</v>
      </c>
      <c r="E25" s="149" t="s">
        <v>631</v>
      </c>
      <c r="F25" s="138" t="s">
        <v>595</v>
      </c>
      <c r="G25" s="137">
        <v>1149</v>
      </c>
      <c r="H25" s="147" t="s">
        <v>632</v>
      </c>
      <c r="I25" s="137">
        <v>5</v>
      </c>
      <c r="J25" s="137">
        <v>476</v>
      </c>
      <c r="K25" s="137"/>
      <c r="L25" s="137" t="s">
        <v>52</v>
      </c>
      <c r="M25" s="147"/>
      <c r="N25" s="148">
        <v>15000</v>
      </c>
      <c r="O25" s="141" t="s">
        <v>739</v>
      </c>
      <c r="P25" s="141" t="s">
        <v>740</v>
      </c>
      <c r="Q25" s="141" t="s">
        <v>739</v>
      </c>
      <c r="R25" s="141" t="s">
        <v>740</v>
      </c>
      <c r="S25" s="140" t="s">
        <v>561</v>
      </c>
      <c r="T25" s="140" t="s">
        <v>561</v>
      </c>
      <c r="U25" s="140" t="s">
        <v>561</v>
      </c>
      <c r="V25" s="140" t="s">
        <v>561</v>
      </c>
      <c r="W25" s="140" t="s">
        <v>52</v>
      </c>
    </row>
    <row r="26" spans="1:23" ht="24.75" customHeight="1">
      <c r="A26" s="134">
        <v>20</v>
      </c>
      <c r="B26" s="135" t="s">
        <v>633</v>
      </c>
      <c r="C26" s="149" t="s">
        <v>606</v>
      </c>
      <c r="D26" s="149" t="s">
        <v>634</v>
      </c>
      <c r="E26" s="149" t="s">
        <v>635</v>
      </c>
      <c r="F26" s="138" t="s">
        <v>560</v>
      </c>
      <c r="G26" s="137">
        <v>1995</v>
      </c>
      <c r="H26" s="147" t="s">
        <v>636</v>
      </c>
      <c r="I26" s="137">
        <v>5</v>
      </c>
      <c r="J26" s="137">
        <v>820</v>
      </c>
      <c r="K26" s="137"/>
      <c r="L26" s="137" t="s">
        <v>52</v>
      </c>
      <c r="M26" s="139"/>
      <c r="N26" s="148">
        <v>162900</v>
      </c>
      <c r="O26" s="141" t="s">
        <v>731</v>
      </c>
      <c r="P26" s="141" t="s">
        <v>732</v>
      </c>
      <c r="Q26" s="141" t="s">
        <v>731</v>
      </c>
      <c r="R26" s="141" t="s">
        <v>732</v>
      </c>
      <c r="S26" s="140" t="s">
        <v>561</v>
      </c>
      <c r="T26" s="140" t="s">
        <v>561</v>
      </c>
      <c r="U26" s="140" t="s">
        <v>561</v>
      </c>
      <c r="V26" s="140"/>
      <c r="W26" s="140" t="s">
        <v>52</v>
      </c>
    </row>
    <row r="27" spans="1:23" ht="24.75" customHeight="1">
      <c r="A27" s="134">
        <v>21</v>
      </c>
      <c r="B27" s="135" t="s">
        <v>637</v>
      </c>
      <c r="C27" s="149" t="s">
        <v>638</v>
      </c>
      <c r="D27" s="149" t="s">
        <v>639</v>
      </c>
      <c r="E27" s="149" t="s">
        <v>640</v>
      </c>
      <c r="F27" s="138" t="s">
        <v>590</v>
      </c>
      <c r="G27" s="137" t="s">
        <v>50</v>
      </c>
      <c r="H27" s="147" t="s">
        <v>636</v>
      </c>
      <c r="I27" s="137" t="s">
        <v>50</v>
      </c>
      <c r="J27" s="137">
        <v>633</v>
      </c>
      <c r="K27" s="137"/>
      <c r="L27" s="137" t="s">
        <v>52</v>
      </c>
      <c r="M27" s="139"/>
      <c r="N27" s="148">
        <v>1580</v>
      </c>
      <c r="O27" s="141" t="s">
        <v>754</v>
      </c>
      <c r="P27" s="141" t="s">
        <v>755</v>
      </c>
      <c r="Q27" s="141" t="s">
        <v>754</v>
      </c>
      <c r="R27" s="141" t="s">
        <v>755</v>
      </c>
      <c r="S27" s="140" t="s">
        <v>561</v>
      </c>
      <c r="T27" s="140"/>
      <c r="U27" s="140" t="s">
        <v>561</v>
      </c>
      <c r="V27" s="140"/>
      <c r="W27" s="140" t="s">
        <v>52</v>
      </c>
    </row>
    <row r="28" spans="1:23" ht="18.75" customHeight="1">
      <c r="A28" s="269" t="s">
        <v>641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03"/>
      <c r="L28" s="150"/>
      <c r="M28" s="150"/>
      <c r="N28" s="150"/>
      <c r="O28" s="151"/>
      <c r="P28" s="151"/>
      <c r="Q28" s="151"/>
      <c r="R28" s="151"/>
      <c r="S28" s="151"/>
      <c r="T28" s="151"/>
      <c r="U28" s="151"/>
      <c r="V28" s="151"/>
      <c r="W28" s="151"/>
    </row>
    <row r="29" spans="1:23" ht="18" customHeight="1">
      <c r="A29" s="137">
        <v>1</v>
      </c>
      <c r="B29" s="146" t="s">
        <v>642</v>
      </c>
      <c r="C29" s="138" t="s">
        <v>643</v>
      </c>
      <c r="D29" s="138" t="s">
        <v>644</v>
      </c>
      <c r="E29" s="138" t="s">
        <v>645</v>
      </c>
      <c r="F29" s="138" t="s">
        <v>646</v>
      </c>
      <c r="G29" s="138">
        <v>2148</v>
      </c>
      <c r="H29" s="138">
        <v>2007</v>
      </c>
      <c r="I29" s="138">
        <v>21</v>
      </c>
      <c r="J29" s="137" t="s">
        <v>50</v>
      </c>
      <c r="K29" s="137">
        <v>5000</v>
      </c>
      <c r="L29" s="137" t="s">
        <v>52</v>
      </c>
      <c r="M29" s="152"/>
      <c r="N29" s="148">
        <v>43600</v>
      </c>
      <c r="O29" s="129" t="s">
        <v>785</v>
      </c>
      <c r="P29" s="129" t="s">
        <v>786</v>
      </c>
      <c r="Q29" s="129" t="s">
        <v>785</v>
      </c>
      <c r="R29" s="129" t="s">
        <v>786</v>
      </c>
      <c r="S29" s="140" t="s">
        <v>561</v>
      </c>
      <c r="T29" s="140" t="s">
        <v>561</v>
      </c>
      <c r="U29" s="140" t="s">
        <v>561</v>
      </c>
      <c r="V29" s="129"/>
      <c r="W29" s="141" t="s">
        <v>51</v>
      </c>
    </row>
    <row r="30" spans="1:23" ht="18.75" customHeight="1">
      <c r="A30" s="137">
        <v>2</v>
      </c>
      <c r="B30" s="135" t="s">
        <v>647</v>
      </c>
      <c r="C30" s="137" t="s">
        <v>648</v>
      </c>
      <c r="D30" s="137">
        <v>2013271485</v>
      </c>
      <c r="E30" s="137" t="s">
        <v>580</v>
      </c>
      <c r="F30" s="137" t="s">
        <v>581</v>
      </c>
      <c r="G30" s="137" t="s">
        <v>50</v>
      </c>
      <c r="H30" s="147">
        <v>2009</v>
      </c>
      <c r="I30" s="137">
        <v>1</v>
      </c>
      <c r="J30" s="137" t="s">
        <v>50</v>
      </c>
      <c r="K30" s="137" t="s">
        <v>50</v>
      </c>
      <c r="L30" s="137" t="s">
        <v>52</v>
      </c>
      <c r="M30" s="139"/>
      <c r="N30" s="139"/>
      <c r="O30" s="141" t="s">
        <v>787</v>
      </c>
      <c r="P30" s="141" t="s">
        <v>788</v>
      </c>
      <c r="Q30" s="153"/>
      <c r="R30" s="153"/>
      <c r="S30" s="140" t="s">
        <v>561</v>
      </c>
      <c r="T30" s="140" t="s">
        <v>561</v>
      </c>
      <c r="U30" s="153"/>
      <c r="V30" s="153"/>
      <c r="W30" s="140" t="s">
        <v>52</v>
      </c>
    </row>
    <row r="31" spans="1:23" ht="18.75" customHeight="1">
      <c r="A31" s="269" t="s">
        <v>649</v>
      </c>
      <c r="B31" s="269"/>
      <c r="C31" s="269"/>
      <c r="D31" s="269"/>
      <c r="E31" s="269"/>
      <c r="F31" s="269"/>
      <c r="G31" s="269"/>
      <c r="H31" s="269"/>
      <c r="I31" s="269"/>
      <c r="J31" s="269"/>
      <c r="K31" s="164"/>
      <c r="L31" s="150"/>
      <c r="M31" s="150"/>
      <c r="N31" s="150"/>
      <c r="O31" s="151"/>
      <c r="P31" s="151"/>
      <c r="Q31" s="151"/>
      <c r="R31" s="151"/>
      <c r="S31" s="151"/>
      <c r="T31" s="151"/>
      <c r="U31" s="151"/>
      <c r="V31" s="151"/>
      <c r="W31" s="151"/>
    </row>
    <row r="32" spans="1:23" ht="18.75" customHeight="1">
      <c r="A32" s="137">
        <v>1</v>
      </c>
      <c r="B32" s="135" t="s">
        <v>650</v>
      </c>
      <c r="C32" s="138" t="s">
        <v>651</v>
      </c>
      <c r="D32" s="138" t="s">
        <v>652</v>
      </c>
      <c r="E32" s="138" t="s">
        <v>653</v>
      </c>
      <c r="F32" s="137" t="s">
        <v>595</v>
      </c>
      <c r="G32" s="138">
        <v>49.5</v>
      </c>
      <c r="H32" s="138">
        <v>2008</v>
      </c>
      <c r="I32" s="145">
        <v>2</v>
      </c>
      <c r="J32" s="137">
        <v>157</v>
      </c>
      <c r="K32" s="137"/>
      <c r="L32" s="137" t="s">
        <v>51</v>
      </c>
      <c r="M32" s="147" t="s">
        <v>967</v>
      </c>
      <c r="N32" s="154"/>
      <c r="O32" s="141" t="s">
        <v>968</v>
      </c>
      <c r="P32" s="141" t="s">
        <v>969</v>
      </c>
      <c r="Q32" s="153"/>
      <c r="R32" s="153"/>
      <c r="S32" s="140" t="s">
        <v>561</v>
      </c>
      <c r="T32" s="140" t="s">
        <v>561</v>
      </c>
      <c r="U32" s="153"/>
      <c r="V32" s="153"/>
      <c r="W32" s="140" t="s">
        <v>52</v>
      </c>
    </row>
    <row r="33" spans="1:23" ht="18.75" customHeight="1">
      <c r="A33" s="257" t="s">
        <v>654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</row>
    <row r="34" spans="1:23" ht="18.75" customHeight="1">
      <c r="A34" s="137">
        <v>1</v>
      </c>
      <c r="B34" s="135" t="s">
        <v>655</v>
      </c>
      <c r="C34" s="2" t="s">
        <v>656</v>
      </c>
      <c r="D34" s="2" t="s">
        <v>657</v>
      </c>
      <c r="E34" s="2" t="s">
        <v>790</v>
      </c>
      <c r="F34" s="2" t="s">
        <v>658</v>
      </c>
      <c r="G34" s="2">
        <v>2287</v>
      </c>
      <c r="H34" s="2">
        <v>2015</v>
      </c>
      <c r="I34" s="155">
        <v>6</v>
      </c>
      <c r="J34" s="137">
        <v>995</v>
      </c>
      <c r="K34" s="137">
        <v>3000</v>
      </c>
      <c r="L34" s="140" t="s">
        <v>52</v>
      </c>
      <c r="M34" s="156">
        <v>50700</v>
      </c>
      <c r="N34" s="167">
        <v>64800</v>
      </c>
      <c r="O34" s="126" t="s">
        <v>791</v>
      </c>
      <c r="P34" s="126" t="s">
        <v>792</v>
      </c>
      <c r="Q34" s="126" t="s">
        <v>791</v>
      </c>
      <c r="R34" s="126" t="s">
        <v>792</v>
      </c>
      <c r="S34" s="140" t="s">
        <v>561</v>
      </c>
      <c r="T34" s="140" t="s">
        <v>561</v>
      </c>
      <c r="U34" s="140" t="s">
        <v>561</v>
      </c>
      <c r="V34" s="140"/>
      <c r="W34" s="140" t="s">
        <v>52</v>
      </c>
    </row>
    <row r="35" spans="1:23" ht="18.75" customHeight="1">
      <c r="A35" s="137">
        <v>2</v>
      </c>
      <c r="B35" s="135" t="s">
        <v>659</v>
      </c>
      <c r="C35" s="2" t="s">
        <v>660</v>
      </c>
      <c r="D35" s="2" t="s">
        <v>661</v>
      </c>
      <c r="E35" s="2" t="s">
        <v>662</v>
      </c>
      <c r="F35" s="137" t="s">
        <v>590</v>
      </c>
      <c r="G35" s="2" t="s">
        <v>50</v>
      </c>
      <c r="H35" s="2">
        <v>2017</v>
      </c>
      <c r="I35" s="155" t="s">
        <v>50</v>
      </c>
      <c r="J35" s="137">
        <v>510</v>
      </c>
      <c r="K35" s="137">
        <v>750</v>
      </c>
      <c r="L35" s="140" t="s">
        <v>52</v>
      </c>
      <c r="M35" s="156"/>
      <c r="N35" s="167">
        <v>5120</v>
      </c>
      <c r="O35" s="126" t="s">
        <v>793</v>
      </c>
      <c r="P35" s="126" t="s">
        <v>794</v>
      </c>
      <c r="Q35" s="126" t="s">
        <v>793</v>
      </c>
      <c r="R35" s="126" t="s">
        <v>794</v>
      </c>
      <c r="S35" s="140" t="s">
        <v>561</v>
      </c>
      <c r="T35" s="140"/>
      <c r="U35" s="140" t="s">
        <v>561</v>
      </c>
      <c r="V35" s="140"/>
      <c r="W35" s="140" t="s">
        <v>52</v>
      </c>
    </row>
  </sheetData>
  <sheetProtection/>
  <mergeCells count="25">
    <mergeCell ref="A33:W33"/>
    <mergeCell ref="Q3:R4"/>
    <mergeCell ref="S3:V4"/>
    <mergeCell ref="W3:W5"/>
    <mergeCell ref="A6:J6"/>
    <mergeCell ref="A28:J28"/>
    <mergeCell ref="K3:K5"/>
    <mergeCell ref="A31:J31"/>
    <mergeCell ref="I3:I5"/>
    <mergeCell ref="J3:J5"/>
    <mergeCell ref="A1:C1"/>
    <mergeCell ref="E3:E5"/>
    <mergeCell ref="F3:F5"/>
    <mergeCell ref="G3:G5"/>
    <mergeCell ref="H3:H5"/>
    <mergeCell ref="M3:M5"/>
    <mergeCell ref="N3:N5"/>
    <mergeCell ref="O3:P4"/>
    <mergeCell ref="A2:H2"/>
    <mergeCell ref="R2:W2"/>
    <mergeCell ref="A3:A5"/>
    <mergeCell ref="B3:B5"/>
    <mergeCell ref="C3:C5"/>
    <mergeCell ref="D3:D5"/>
    <mergeCell ref="L3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18.140625" style="0" customWidth="1"/>
    <col min="4" max="4" width="23.00390625" style="0" customWidth="1"/>
    <col min="5" max="5" width="16.7109375" style="0" customWidth="1"/>
    <col min="6" max="8" width="12.7109375" style="0" customWidth="1"/>
    <col min="9" max="9" width="17.140625" style="0" customWidth="1"/>
    <col min="10" max="11" width="18.7109375" style="0" customWidth="1"/>
  </cols>
  <sheetData>
    <row r="1" spans="1:11" ht="18" customHeight="1">
      <c r="A1" s="276" t="s">
        <v>882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s="172" customFormat="1" ht="12.75" customHeight="1">
      <c r="A2" s="278" t="s">
        <v>7</v>
      </c>
      <c r="B2" s="275" t="s">
        <v>534</v>
      </c>
      <c r="C2" s="275" t="s">
        <v>535</v>
      </c>
      <c r="D2" s="275" t="s">
        <v>536</v>
      </c>
      <c r="E2" s="275" t="s">
        <v>538</v>
      </c>
      <c r="F2" s="275" t="s">
        <v>540</v>
      </c>
      <c r="G2" s="275" t="s">
        <v>541</v>
      </c>
      <c r="H2" s="275" t="s">
        <v>542</v>
      </c>
      <c r="I2" s="275" t="s">
        <v>545</v>
      </c>
      <c r="J2" s="275" t="s">
        <v>547</v>
      </c>
      <c r="K2" s="275"/>
    </row>
    <row r="3" spans="1:11" s="172" customFormat="1" ht="12.75">
      <c r="A3" s="278"/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s="172" customFormat="1" ht="30.75" customHeight="1">
      <c r="A4" s="278"/>
      <c r="B4" s="275"/>
      <c r="C4" s="275"/>
      <c r="D4" s="275"/>
      <c r="E4" s="275"/>
      <c r="F4" s="275"/>
      <c r="G4" s="275"/>
      <c r="H4" s="275"/>
      <c r="I4" s="275"/>
      <c r="J4" s="173" t="s">
        <v>550</v>
      </c>
      <c r="K4" s="173" t="s">
        <v>551</v>
      </c>
    </row>
    <row r="5" spans="1:11" s="174" customFormat="1" ht="34.5" customHeight="1">
      <c r="A5" s="137">
        <v>1</v>
      </c>
      <c r="B5" s="137" t="s">
        <v>877</v>
      </c>
      <c r="C5" s="137" t="s">
        <v>878</v>
      </c>
      <c r="D5" s="137" t="s">
        <v>879</v>
      </c>
      <c r="E5" s="137" t="s">
        <v>880</v>
      </c>
      <c r="F5" s="147" t="s">
        <v>881</v>
      </c>
      <c r="G5" s="137">
        <v>6</v>
      </c>
      <c r="H5" s="137">
        <v>880</v>
      </c>
      <c r="I5" s="148">
        <v>7500</v>
      </c>
      <c r="J5" s="141" t="s">
        <v>752</v>
      </c>
      <c r="K5" s="141" t="s">
        <v>753</v>
      </c>
    </row>
  </sheetData>
  <sheetProtection/>
  <mergeCells count="11">
    <mergeCell ref="H2:H4"/>
    <mergeCell ref="I2:I4"/>
    <mergeCell ref="J2:K3"/>
    <mergeCell ref="A1:K1"/>
    <mergeCell ref="A2:A4"/>
    <mergeCell ref="B2:B4"/>
    <mergeCell ref="C2:C4"/>
    <mergeCell ref="D2:D4"/>
    <mergeCell ref="E2:E4"/>
    <mergeCell ref="F2:F4"/>
    <mergeCell ref="G2:G4"/>
  </mergeCells>
  <printOptions/>
  <pageMargins left="0.25" right="0.25" top="0.75" bottom="0.75" header="0.3" footer="0.3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161" customWidth="1"/>
    <col min="2" max="2" width="30.421875" style="161" customWidth="1"/>
    <col min="3" max="3" width="22.57421875" style="161" customWidth="1"/>
    <col min="4" max="4" width="48.00390625" style="161" customWidth="1"/>
    <col min="5" max="5" width="19.8515625" style="178" customWidth="1"/>
    <col min="6" max="7" width="9.140625" style="161" customWidth="1"/>
    <col min="8" max="8" width="12.28125" style="161" bestFit="1" customWidth="1"/>
    <col min="9" max="16384" width="9.140625" style="161" customWidth="1"/>
  </cols>
  <sheetData>
    <row r="1" spans="1:5" ht="21" customHeight="1">
      <c r="A1" s="283" t="s">
        <v>883</v>
      </c>
      <c r="B1" s="283"/>
      <c r="C1" s="283"/>
      <c r="D1" s="283"/>
      <c r="E1" s="283"/>
    </row>
    <row r="3" spans="1:5" ht="42.75" customHeight="1">
      <c r="A3" s="180" t="s">
        <v>707</v>
      </c>
      <c r="B3" s="180" t="s">
        <v>708</v>
      </c>
      <c r="C3" s="181" t="s">
        <v>884</v>
      </c>
      <c r="D3" s="180" t="s">
        <v>885</v>
      </c>
      <c r="E3" s="182" t="s">
        <v>891</v>
      </c>
    </row>
    <row r="4" spans="1:5" ht="30" customHeight="1">
      <c r="A4" s="284">
        <v>2016</v>
      </c>
      <c r="B4" s="175" t="s">
        <v>886</v>
      </c>
      <c r="C4" s="176">
        <v>42409</v>
      </c>
      <c r="D4" s="184" t="s">
        <v>894</v>
      </c>
      <c r="E4" s="177">
        <v>791.54</v>
      </c>
    </row>
    <row r="5" spans="1:5" ht="30" customHeight="1">
      <c r="A5" s="285"/>
      <c r="B5" s="175" t="s">
        <v>886</v>
      </c>
      <c r="C5" s="176">
        <v>42423</v>
      </c>
      <c r="D5" s="175" t="s">
        <v>887</v>
      </c>
      <c r="E5" s="177">
        <v>3426.89</v>
      </c>
    </row>
    <row r="6" spans="1:5" ht="30" customHeight="1">
      <c r="A6" s="286"/>
      <c r="B6" s="175" t="s">
        <v>888</v>
      </c>
      <c r="C6" s="176">
        <v>42492</v>
      </c>
      <c r="D6" s="184" t="s">
        <v>895</v>
      </c>
      <c r="E6" s="177">
        <v>1931.99</v>
      </c>
    </row>
    <row r="7" spans="1:5" ht="18" customHeight="1">
      <c r="A7" s="279" t="s">
        <v>6</v>
      </c>
      <c r="B7" s="280"/>
      <c r="C7" s="280"/>
      <c r="D7" s="281"/>
      <c r="E7" s="179">
        <f>SUM(E4:E6)</f>
        <v>6150.42</v>
      </c>
    </row>
    <row r="8" spans="1:5" ht="25.5">
      <c r="A8" s="282">
        <v>2017</v>
      </c>
      <c r="B8" s="175" t="s">
        <v>886</v>
      </c>
      <c r="C8" s="176">
        <v>42796</v>
      </c>
      <c r="D8" s="184" t="s">
        <v>896</v>
      </c>
      <c r="E8" s="177">
        <v>317.64</v>
      </c>
    </row>
    <row r="9" spans="1:5" ht="25.5">
      <c r="A9" s="282"/>
      <c r="B9" s="175" t="s">
        <v>886</v>
      </c>
      <c r="C9" s="176">
        <v>42797</v>
      </c>
      <c r="D9" s="184" t="s">
        <v>897</v>
      </c>
      <c r="E9" s="177">
        <v>302.4</v>
      </c>
    </row>
    <row r="10" spans="1:5" ht="38.25">
      <c r="A10" s="282"/>
      <c r="B10" s="175" t="s">
        <v>886</v>
      </c>
      <c r="C10" s="176">
        <v>42866</v>
      </c>
      <c r="D10" s="184" t="s">
        <v>898</v>
      </c>
      <c r="E10" s="177">
        <v>2680.2</v>
      </c>
    </row>
    <row r="11" spans="1:5" ht="25.5">
      <c r="A11" s="282"/>
      <c r="B11" s="175" t="s">
        <v>889</v>
      </c>
      <c r="C11" s="176">
        <v>42880</v>
      </c>
      <c r="D11" s="184" t="s">
        <v>899</v>
      </c>
      <c r="E11" s="177">
        <v>6000</v>
      </c>
    </row>
    <row r="12" spans="1:5" ht="38.25">
      <c r="A12" s="282"/>
      <c r="B12" s="175" t="s">
        <v>886</v>
      </c>
      <c r="C12" s="176">
        <v>42958</v>
      </c>
      <c r="D12" s="184" t="s">
        <v>900</v>
      </c>
      <c r="E12" s="177">
        <v>10044.95</v>
      </c>
    </row>
    <row r="13" spans="1:5" ht="38.25">
      <c r="A13" s="282"/>
      <c r="B13" s="175" t="s">
        <v>886</v>
      </c>
      <c r="C13" s="176">
        <v>42958</v>
      </c>
      <c r="D13" s="184" t="s">
        <v>901</v>
      </c>
      <c r="E13" s="177">
        <v>5396.52</v>
      </c>
    </row>
    <row r="14" spans="1:5" ht="51">
      <c r="A14" s="282"/>
      <c r="B14" s="175" t="s">
        <v>886</v>
      </c>
      <c r="C14" s="176">
        <v>42958</v>
      </c>
      <c r="D14" s="184" t="s">
        <v>902</v>
      </c>
      <c r="E14" s="177">
        <v>8664.36</v>
      </c>
    </row>
    <row r="15" spans="1:5" ht="51">
      <c r="A15" s="282"/>
      <c r="B15" s="175" t="s">
        <v>888</v>
      </c>
      <c r="C15" s="176">
        <v>42958</v>
      </c>
      <c r="D15" s="184" t="s">
        <v>903</v>
      </c>
      <c r="E15" s="177">
        <v>982.77</v>
      </c>
    </row>
    <row r="16" spans="1:5" ht="25.5">
      <c r="A16" s="282"/>
      <c r="B16" s="175" t="s">
        <v>886</v>
      </c>
      <c r="C16" s="176">
        <v>42959</v>
      </c>
      <c r="D16" s="184" t="s">
        <v>905</v>
      </c>
      <c r="E16" s="177">
        <v>1906.5</v>
      </c>
    </row>
    <row r="17" spans="1:5" ht="25.5">
      <c r="A17" s="282"/>
      <c r="B17" s="175" t="s">
        <v>886</v>
      </c>
      <c r="C17" s="176">
        <v>42959</v>
      </c>
      <c r="D17" s="184" t="s">
        <v>904</v>
      </c>
      <c r="E17" s="177">
        <v>39042.07</v>
      </c>
    </row>
    <row r="18" spans="1:5" ht="51">
      <c r="A18" s="282"/>
      <c r="B18" s="175" t="s">
        <v>886</v>
      </c>
      <c r="C18" s="176">
        <v>42959</v>
      </c>
      <c r="D18" s="184" t="s">
        <v>906</v>
      </c>
      <c r="E18" s="177">
        <v>2217.52</v>
      </c>
    </row>
    <row r="19" spans="1:5" ht="25.5">
      <c r="A19" s="282"/>
      <c r="B19" s="175" t="s">
        <v>886</v>
      </c>
      <c r="C19" s="176">
        <v>42959</v>
      </c>
      <c r="D19" s="184" t="s">
        <v>907</v>
      </c>
      <c r="E19" s="177">
        <v>2160.88</v>
      </c>
    </row>
    <row r="20" spans="1:5" ht="25.5">
      <c r="A20" s="282"/>
      <c r="B20" s="175" t="s">
        <v>886</v>
      </c>
      <c r="C20" s="176">
        <v>42959</v>
      </c>
      <c r="D20" s="184" t="s">
        <v>908</v>
      </c>
      <c r="E20" s="177">
        <v>5997.02</v>
      </c>
    </row>
    <row r="21" spans="1:5" ht="25.5">
      <c r="A21" s="282"/>
      <c r="B21" s="175" t="s">
        <v>886</v>
      </c>
      <c r="C21" s="176">
        <v>42959</v>
      </c>
      <c r="D21" s="184" t="s">
        <v>909</v>
      </c>
      <c r="E21" s="177">
        <v>775.8</v>
      </c>
    </row>
    <row r="22" spans="1:5" ht="38.25">
      <c r="A22" s="282"/>
      <c r="B22" s="175" t="s">
        <v>886</v>
      </c>
      <c r="C22" s="176">
        <v>42960</v>
      </c>
      <c r="D22" s="184" t="s">
        <v>910</v>
      </c>
      <c r="E22" s="177">
        <v>5948.93</v>
      </c>
    </row>
    <row r="23" spans="1:5" ht="25.5">
      <c r="A23" s="282"/>
      <c r="B23" s="175" t="s">
        <v>886</v>
      </c>
      <c r="C23" s="176">
        <v>42963</v>
      </c>
      <c r="D23" s="184" t="s">
        <v>911</v>
      </c>
      <c r="E23" s="177">
        <v>2571.25</v>
      </c>
    </row>
    <row r="24" spans="1:5" ht="38.25">
      <c r="A24" s="282"/>
      <c r="B24" s="175" t="s">
        <v>886</v>
      </c>
      <c r="C24" s="176">
        <v>42963</v>
      </c>
      <c r="D24" s="184" t="s">
        <v>912</v>
      </c>
      <c r="E24" s="177">
        <v>2740.59</v>
      </c>
    </row>
    <row r="25" spans="1:5" ht="25.5">
      <c r="A25" s="282"/>
      <c r="B25" s="175" t="s">
        <v>886</v>
      </c>
      <c r="C25" s="176">
        <v>42963</v>
      </c>
      <c r="D25" s="184" t="s">
        <v>913</v>
      </c>
      <c r="E25" s="177">
        <v>1953.09</v>
      </c>
    </row>
    <row r="26" spans="1:5" ht="38.25">
      <c r="A26" s="282"/>
      <c r="B26" s="175" t="s">
        <v>886</v>
      </c>
      <c r="C26" s="176">
        <v>42963</v>
      </c>
      <c r="D26" s="184" t="s">
        <v>914</v>
      </c>
      <c r="E26" s="177">
        <v>5732.35</v>
      </c>
    </row>
    <row r="27" spans="1:5" ht="51">
      <c r="A27" s="282"/>
      <c r="B27" s="175" t="s">
        <v>886</v>
      </c>
      <c r="C27" s="176">
        <v>42963</v>
      </c>
      <c r="D27" s="184" t="s">
        <v>915</v>
      </c>
      <c r="E27" s="177">
        <v>8300.8</v>
      </c>
    </row>
    <row r="28" spans="1:5" ht="25.5">
      <c r="A28" s="282"/>
      <c r="B28" s="175" t="s">
        <v>886</v>
      </c>
      <c r="C28" s="176">
        <v>42963</v>
      </c>
      <c r="D28" s="184" t="s">
        <v>916</v>
      </c>
      <c r="E28" s="177">
        <v>2062.71</v>
      </c>
    </row>
    <row r="29" spans="1:5" ht="38.25">
      <c r="A29" s="282"/>
      <c r="B29" s="175" t="s">
        <v>886</v>
      </c>
      <c r="C29" s="176">
        <v>42965</v>
      </c>
      <c r="D29" s="184" t="s">
        <v>917</v>
      </c>
      <c r="E29" s="177">
        <v>4305</v>
      </c>
    </row>
    <row r="30" spans="1:5" ht="38.25">
      <c r="A30" s="282"/>
      <c r="B30" s="175" t="s">
        <v>886</v>
      </c>
      <c r="C30" s="176">
        <v>42971</v>
      </c>
      <c r="D30" s="184" t="s">
        <v>918</v>
      </c>
      <c r="E30" s="177">
        <v>2283.2</v>
      </c>
    </row>
    <row r="31" spans="1:5" ht="38.25">
      <c r="A31" s="282"/>
      <c r="B31" s="175" t="s">
        <v>886</v>
      </c>
      <c r="C31" s="176">
        <v>42972</v>
      </c>
      <c r="D31" s="184" t="s">
        <v>919</v>
      </c>
      <c r="E31" s="177">
        <v>12915</v>
      </c>
    </row>
    <row r="32" spans="1:5" ht="27" customHeight="1">
      <c r="A32" s="282"/>
      <c r="B32" s="175" t="s">
        <v>886</v>
      </c>
      <c r="C32" s="176">
        <v>42972</v>
      </c>
      <c r="D32" s="184" t="s">
        <v>920</v>
      </c>
      <c r="E32" s="177">
        <v>8850.02</v>
      </c>
    </row>
    <row r="33" spans="1:5" ht="38.25">
      <c r="A33" s="282"/>
      <c r="B33" s="175" t="s">
        <v>886</v>
      </c>
      <c r="C33" s="176">
        <v>42986</v>
      </c>
      <c r="D33" s="184" t="s">
        <v>921</v>
      </c>
      <c r="E33" s="177">
        <v>10824</v>
      </c>
    </row>
    <row r="34" spans="1:5" ht="38.25">
      <c r="A34" s="282"/>
      <c r="B34" s="175" t="s">
        <v>886</v>
      </c>
      <c r="C34" s="176">
        <v>43014</v>
      </c>
      <c r="D34" s="184" t="s">
        <v>922</v>
      </c>
      <c r="E34" s="177">
        <v>7471.37</v>
      </c>
    </row>
    <row r="35" spans="1:5" ht="38.25">
      <c r="A35" s="282"/>
      <c r="B35" s="175" t="s">
        <v>886</v>
      </c>
      <c r="C35" s="176">
        <v>43014</v>
      </c>
      <c r="D35" s="184" t="s">
        <v>922</v>
      </c>
      <c r="E35" s="177">
        <v>26627.74</v>
      </c>
    </row>
    <row r="36" spans="1:5" ht="38.25">
      <c r="A36" s="282"/>
      <c r="B36" s="175" t="s">
        <v>886</v>
      </c>
      <c r="C36" s="176">
        <v>43014</v>
      </c>
      <c r="D36" s="184" t="s">
        <v>923</v>
      </c>
      <c r="E36" s="177">
        <v>3353.63</v>
      </c>
    </row>
    <row r="37" spans="1:5" ht="18.75" customHeight="1">
      <c r="A37" s="287" t="s">
        <v>6</v>
      </c>
      <c r="B37" s="287"/>
      <c r="C37" s="287"/>
      <c r="D37" s="287"/>
      <c r="E37" s="179">
        <f>SUM(E8:E36)</f>
        <v>192428.31000000003</v>
      </c>
    </row>
    <row r="38" spans="1:5" ht="38.25">
      <c r="A38" s="282">
        <v>2018</v>
      </c>
      <c r="B38" s="175" t="s">
        <v>886</v>
      </c>
      <c r="C38" s="176">
        <v>43159</v>
      </c>
      <c r="D38" s="184" t="s">
        <v>924</v>
      </c>
      <c r="E38" s="177">
        <v>10489.81</v>
      </c>
    </row>
    <row r="39" spans="1:5" ht="38.25">
      <c r="A39" s="282"/>
      <c r="B39" s="175" t="s">
        <v>886</v>
      </c>
      <c r="C39" s="176">
        <v>43178</v>
      </c>
      <c r="D39" s="184" t="s">
        <v>925</v>
      </c>
      <c r="E39" s="177">
        <v>2528.8</v>
      </c>
    </row>
    <row r="40" spans="1:5" ht="12.75">
      <c r="A40" s="282"/>
      <c r="B40" s="175" t="s">
        <v>890</v>
      </c>
      <c r="C40" s="176">
        <v>43194</v>
      </c>
      <c r="D40" s="184" t="s">
        <v>926</v>
      </c>
      <c r="E40" s="177">
        <v>281.85</v>
      </c>
    </row>
    <row r="41" spans="1:5" ht="12.75">
      <c r="A41" s="282"/>
      <c r="B41" s="175" t="s">
        <v>890</v>
      </c>
      <c r="C41" s="176">
        <v>43194</v>
      </c>
      <c r="D41" s="184" t="s">
        <v>926</v>
      </c>
      <c r="E41" s="177">
        <v>322.04</v>
      </c>
    </row>
    <row r="42" spans="1:5" ht="12.75">
      <c r="A42" s="282"/>
      <c r="B42" s="175" t="s">
        <v>890</v>
      </c>
      <c r="C42" s="176">
        <v>43194</v>
      </c>
      <c r="D42" s="184" t="s">
        <v>926</v>
      </c>
      <c r="E42" s="177">
        <v>203.68</v>
      </c>
    </row>
    <row r="43" spans="1:5" ht="12.75">
      <c r="A43" s="282"/>
      <c r="B43" s="175" t="s">
        <v>890</v>
      </c>
      <c r="C43" s="176">
        <v>43194</v>
      </c>
      <c r="D43" s="184" t="s">
        <v>926</v>
      </c>
      <c r="E43" s="177">
        <v>632.8</v>
      </c>
    </row>
    <row r="44" spans="1:5" ht="12.75">
      <c r="A44" s="282"/>
      <c r="B44" s="175" t="s">
        <v>890</v>
      </c>
      <c r="C44" s="176">
        <v>43194</v>
      </c>
      <c r="D44" s="184" t="s">
        <v>926</v>
      </c>
      <c r="E44" s="177">
        <v>117.71</v>
      </c>
    </row>
    <row r="45" spans="1:5" ht="12.75">
      <c r="A45" s="282"/>
      <c r="B45" s="175" t="s">
        <v>890</v>
      </c>
      <c r="C45" s="176">
        <v>43194</v>
      </c>
      <c r="D45" s="184" t="s">
        <v>926</v>
      </c>
      <c r="E45" s="177">
        <v>879.12</v>
      </c>
    </row>
    <row r="46" spans="1:5" ht="12.75">
      <c r="A46" s="282"/>
      <c r="B46" s="175" t="s">
        <v>886</v>
      </c>
      <c r="C46" s="176">
        <v>43206</v>
      </c>
      <c r="D46" s="184" t="s">
        <v>927</v>
      </c>
      <c r="E46" s="177">
        <v>1414.5</v>
      </c>
    </row>
    <row r="47" spans="1:5" ht="21" customHeight="1">
      <c r="A47" s="282"/>
      <c r="B47" s="175" t="s">
        <v>888</v>
      </c>
      <c r="C47" s="176">
        <v>43254</v>
      </c>
      <c r="D47" s="184" t="s">
        <v>928</v>
      </c>
      <c r="E47" s="177">
        <v>2200</v>
      </c>
    </row>
    <row r="48" spans="1:5" ht="19.5" customHeight="1">
      <c r="A48" s="282"/>
      <c r="B48" s="175" t="s">
        <v>886</v>
      </c>
      <c r="C48" s="176">
        <v>43254</v>
      </c>
      <c r="D48" s="184" t="s">
        <v>929</v>
      </c>
      <c r="E48" s="177">
        <v>750</v>
      </c>
    </row>
    <row r="49" spans="1:5" ht="25.5">
      <c r="A49" s="282"/>
      <c r="B49" s="175" t="s">
        <v>886</v>
      </c>
      <c r="C49" s="176">
        <v>43256</v>
      </c>
      <c r="D49" s="184" t="s">
        <v>930</v>
      </c>
      <c r="E49" s="177">
        <v>8083.17</v>
      </c>
    </row>
    <row r="50" spans="1:5" ht="25.5">
      <c r="A50" s="282"/>
      <c r="B50" s="175" t="s">
        <v>886</v>
      </c>
      <c r="C50" s="176">
        <v>43257</v>
      </c>
      <c r="D50" s="184" t="s">
        <v>931</v>
      </c>
      <c r="E50" s="177">
        <v>2189.17</v>
      </c>
    </row>
    <row r="51" spans="1:5" ht="25.5">
      <c r="A51" s="282"/>
      <c r="B51" s="175" t="s">
        <v>886</v>
      </c>
      <c r="C51" s="176">
        <v>43278</v>
      </c>
      <c r="D51" s="184" t="s">
        <v>932</v>
      </c>
      <c r="E51" s="177">
        <v>250</v>
      </c>
    </row>
    <row r="52" spans="1:5" ht="25.5">
      <c r="A52" s="282"/>
      <c r="B52" s="175" t="s">
        <v>886</v>
      </c>
      <c r="C52" s="176">
        <v>43278</v>
      </c>
      <c r="D52" s="184" t="s">
        <v>933</v>
      </c>
      <c r="E52" s="177">
        <v>385.87</v>
      </c>
    </row>
    <row r="53" spans="1:5" ht="25.5">
      <c r="A53" s="282"/>
      <c r="B53" s="175" t="s">
        <v>889</v>
      </c>
      <c r="C53" s="176">
        <v>43315</v>
      </c>
      <c r="D53" s="184" t="s">
        <v>934</v>
      </c>
      <c r="E53" s="177">
        <v>1305.08</v>
      </c>
    </row>
    <row r="54" spans="1:5" ht="25.5">
      <c r="A54" s="282"/>
      <c r="B54" s="175" t="s">
        <v>886</v>
      </c>
      <c r="C54" s="176">
        <v>43354</v>
      </c>
      <c r="D54" s="184" t="s">
        <v>935</v>
      </c>
      <c r="E54" s="177">
        <v>8108.15</v>
      </c>
    </row>
    <row r="55" spans="1:5" ht="38.25">
      <c r="A55" s="282"/>
      <c r="B55" s="175" t="s">
        <v>886</v>
      </c>
      <c r="C55" s="176">
        <v>43416</v>
      </c>
      <c r="D55" s="184" t="s">
        <v>936</v>
      </c>
      <c r="E55" s="177">
        <v>7441.74</v>
      </c>
    </row>
    <row r="56" spans="1:5" ht="25.5">
      <c r="A56" s="282"/>
      <c r="B56" s="184" t="s">
        <v>893</v>
      </c>
      <c r="C56" s="176">
        <v>43467</v>
      </c>
      <c r="D56" s="184" t="s">
        <v>937</v>
      </c>
      <c r="E56" s="177">
        <v>2089.73</v>
      </c>
    </row>
    <row r="57" spans="1:5" ht="38.25">
      <c r="A57" s="282"/>
      <c r="B57" s="175" t="s">
        <v>886</v>
      </c>
      <c r="C57" s="176">
        <v>43481</v>
      </c>
      <c r="D57" s="184" t="s">
        <v>938</v>
      </c>
      <c r="E57" s="183" t="s">
        <v>892</v>
      </c>
    </row>
    <row r="58" spans="1:5" ht="21" customHeight="1">
      <c r="A58" s="279" t="s">
        <v>6</v>
      </c>
      <c r="B58" s="280"/>
      <c r="C58" s="280"/>
      <c r="D58" s="281"/>
      <c r="E58" s="179">
        <f>SUM(E38:E57)</f>
        <v>49673.22</v>
      </c>
    </row>
  </sheetData>
  <sheetProtection/>
  <mergeCells count="7">
    <mergeCell ref="A58:D58"/>
    <mergeCell ref="A38:A57"/>
    <mergeCell ref="A1:E1"/>
    <mergeCell ref="A4:A6"/>
    <mergeCell ref="A7:D7"/>
    <mergeCell ref="A8:A36"/>
    <mergeCell ref="A37:D37"/>
  </mergeCells>
  <printOptions/>
  <pageMargins left="0.25" right="0.25" top="0.75" bottom="0.75" header="0.3" footer="0.3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Julita_Wdowczyk</cp:lastModifiedBy>
  <cp:lastPrinted>2013-02-11T13:36:05Z</cp:lastPrinted>
  <dcterms:created xsi:type="dcterms:W3CDTF">2004-04-21T13:58:08Z</dcterms:created>
  <dcterms:modified xsi:type="dcterms:W3CDTF">2019-03-22T12:04:42Z</dcterms:modified>
  <cp:category/>
  <cp:version/>
  <cp:contentType/>
  <cp:contentStatus/>
</cp:coreProperties>
</file>