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665" activeTab="2"/>
  </bookViews>
  <sheets>
    <sheet name="budynki" sheetId="1" r:id="rId1"/>
    <sheet name="elektronika" sheetId="2" r:id="rId2"/>
    <sheet name="pojazdy" sheetId="3" r:id="rId3"/>
    <sheet name="szkody" sheetId="4" r:id="rId4"/>
  </sheets>
  <definedNames/>
  <calcPr fullCalcOnLoad="1"/>
</workbook>
</file>

<file path=xl/sharedStrings.xml><?xml version="1.0" encoding="utf-8"?>
<sst xmlns="http://schemas.openxmlformats.org/spreadsheetml/2006/main" count="1298" uniqueCount="487">
  <si>
    <t>NIE</t>
  </si>
  <si>
    <t>nazwa jednostki: URZĄD GMINY JARACZEWO</t>
  </si>
  <si>
    <t>lp.</t>
  </si>
  <si>
    <t xml:space="preserve">nazwa budynku/ budowli </t>
  </si>
  <si>
    <t xml:space="preserve">przeznaczenie budynku/ budowli </t>
  </si>
  <si>
    <t>czy budynek jest użytkowany? (TAK/NIE)</t>
  </si>
  <si>
    <t>rok budowy</t>
  </si>
  <si>
    <t>wartość początkowa (księgowa brutto)             (1)</t>
  </si>
  <si>
    <t>zabezpieczenia
(znane zabiezpieczenia p-poż i przeciw kradzieżowe)                                      (2)</t>
  </si>
  <si>
    <t>lokalizacja (adres)</t>
  </si>
  <si>
    <r>
      <t>powierzchnia użytkowa (w m</t>
    </r>
    <r>
      <rPr>
        <b/>
        <sz val="10"/>
        <rFont val="Arial"/>
        <family val="2"/>
      </rPr>
      <t>²</t>
    </r>
    <r>
      <rPr>
        <b/>
        <sz val="10"/>
        <rFont val="Arial"/>
        <family val="2"/>
      </rPr>
      <t>)</t>
    </r>
  </si>
  <si>
    <r>
      <t>powierzchnia zabudowy (w m</t>
    </r>
    <r>
      <rPr>
        <b/>
        <sz val="10"/>
        <rFont val="Arial"/>
        <family val="2"/>
      </rPr>
      <t>²</t>
    </r>
    <r>
      <rPr>
        <b/>
        <sz val="6"/>
        <rFont val="Arial"/>
        <family val="2"/>
      </rPr>
      <t>)</t>
    </r>
  </si>
  <si>
    <r>
      <t>kubatura (w m</t>
    </r>
    <r>
      <rPr>
        <b/>
        <sz val="10"/>
        <rFont val="Arial"/>
        <family val="2"/>
      </rPr>
      <t>³</t>
    </r>
    <r>
      <rPr>
        <b/>
        <sz val="6"/>
        <rFont val="Arial"/>
        <family val="2"/>
      </rPr>
      <t>)</t>
    </r>
  </si>
  <si>
    <t>ilość kondygnacji</t>
  </si>
  <si>
    <t>czy budynek jest podpiwniczony?</t>
  </si>
  <si>
    <t>czy znajdują się w nim instalacje sanitarne? (TAK/NIE)</t>
  </si>
  <si>
    <t>czy jest wyposażony w windę? (TAK/NIE)</t>
  </si>
  <si>
    <t>Rodzaj materiałów budowlanych, z jakich wykonano budynek</t>
  </si>
  <si>
    <t>(szacunkowa wartość odtworzeniowa)   (3)</t>
  </si>
  <si>
    <t>mury</t>
  </si>
  <si>
    <t>stropy</t>
  </si>
  <si>
    <t>dach (konstrukcja i pokrycie)</t>
  </si>
  <si>
    <t>BUDYNKI</t>
  </si>
  <si>
    <t>Remiza strażacka</t>
  </si>
  <si>
    <t>TAK</t>
  </si>
  <si>
    <t>gaśnice</t>
  </si>
  <si>
    <t>Cerekwica</t>
  </si>
  <si>
    <t>Łobzowiec</t>
  </si>
  <si>
    <t>Gola II</t>
  </si>
  <si>
    <t>Wojciechowo</t>
  </si>
  <si>
    <t>Jaraczewo</t>
  </si>
  <si>
    <t>Świetlica wiejska</t>
  </si>
  <si>
    <t>Strzyżewko</t>
  </si>
  <si>
    <t>Zalesie</t>
  </si>
  <si>
    <t>Łobez</t>
  </si>
  <si>
    <t>Panienka</t>
  </si>
  <si>
    <t>Nosków</t>
  </si>
  <si>
    <t>Góra</t>
  </si>
  <si>
    <t>Cerekwica Stara</t>
  </si>
  <si>
    <t>Budynek administracyjny UG</t>
  </si>
  <si>
    <t>gaśnice, kraty w oknach, system alarmowy-całodobowy</t>
  </si>
  <si>
    <t>Jaraczewo, ul. Jarocińska 1</t>
  </si>
  <si>
    <t>Budynek - garaż</t>
  </si>
  <si>
    <t>RAZEM</t>
  </si>
  <si>
    <t>Wiata przystankowa</t>
  </si>
  <si>
    <t>Rusko</t>
  </si>
  <si>
    <t>Brzostów</t>
  </si>
  <si>
    <t>Parzęczew</t>
  </si>
  <si>
    <t>Suchorzewko</t>
  </si>
  <si>
    <t>Cerekwica Nowa</t>
  </si>
  <si>
    <t>Niedźwiady</t>
  </si>
  <si>
    <t>Poręba</t>
  </si>
  <si>
    <t xml:space="preserve">Gola </t>
  </si>
  <si>
    <t>razem wiaty przyst.</t>
  </si>
  <si>
    <t>Boisko sportowe (trybuny i ogrodzenie)</t>
  </si>
  <si>
    <t>Boisko sportowe (trybuny)</t>
  </si>
  <si>
    <t>Park - rewitalizacja</t>
  </si>
  <si>
    <t>Drenowanie</t>
  </si>
  <si>
    <t>Gola-Jaraczewo</t>
  </si>
  <si>
    <t>Panienka-Bielejewo</t>
  </si>
  <si>
    <t>Nosków-Kapalica</t>
  </si>
  <si>
    <t>Mosty</t>
  </si>
  <si>
    <t>Jaraczewo, Niedźwiady, Brzostów, Zalesie, Gola I</t>
  </si>
  <si>
    <t>Drogi i chodniki</t>
  </si>
  <si>
    <t>gm.Jaraczewo</t>
  </si>
  <si>
    <t>Oświetlenie ulic</t>
  </si>
  <si>
    <t>Kanalizacja deszczowa</t>
  </si>
  <si>
    <t>Kanalizacja</t>
  </si>
  <si>
    <t>sieć wodociągowa i dozbrojenie</t>
  </si>
  <si>
    <t>parking samochodowy</t>
  </si>
  <si>
    <t>Jaraczewo, ul.Jarocińska 1</t>
  </si>
  <si>
    <t xml:space="preserve">razem </t>
  </si>
  <si>
    <t>Dodatkowe informacje:</t>
  </si>
  <si>
    <t>Czy sprzęt komputerowy podlega okresowej konserwacji/serwisowi</t>
  </si>
  <si>
    <t xml:space="preserve">TAK </t>
  </si>
  <si>
    <t>Jeśli TAK - kto dokonuje tych czynności (firma zewnętrzna, pracownik jednostki)</t>
  </si>
  <si>
    <t>pracownik jednostki</t>
  </si>
  <si>
    <t>Co jaki czas dokonywane są przeglądy/konserwacja</t>
  </si>
  <si>
    <t>raz  do roku</t>
  </si>
  <si>
    <t>Czy urządzenia zaopatrzone są w instalację antyprzepięciową (listwy, UPS, itp.)</t>
  </si>
  <si>
    <r>
      <t xml:space="preserve">1. Wykaz sprzętu elektronicznego </t>
    </r>
    <r>
      <rPr>
        <b/>
        <i/>
        <u val="single"/>
        <sz val="11"/>
        <rFont val="Arial"/>
        <family val="2"/>
      </rPr>
      <t>stacjonarnego</t>
    </r>
    <r>
      <rPr>
        <b/>
        <i/>
        <sz val="11"/>
        <rFont val="Arial"/>
        <family val="2"/>
      </rPr>
      <t xml:space="preserve"> (do 5 lat) - rok 2005 i młodszy</t>
    </r>
  </si>
  <si>
    <t xml:space="preserve">nazwa  </t>
  </si>
  <si>
    <t>rok produkcji</t>
  </si>
  <si>
    <t>wartość (początkowa) - księgowa brutto</t>
  </si>
  <si>
    <t>Monitor 17” LCD</t>
  </si>
  <si>
    <t>Drukarka laserowa OKI B 4250</t>
  </si>
  <si>
    <t>Drukarka laserowa OKI C 3200</t>
  </si>
  <si>
    <t>Drukarka laserowa OKI B 4350</t>
  </si>
  <si>
    <t>Drukarka laserowa CANON PIXMA IP 2200</t>
  </si>
  <si>
    <t>Zestaw komputerowy INTEL CELERON</t>
  </si>
  <si>
    <t>Drukarka igłowa OKI</t>
  </si>
  <si>
    <t>Monitor BELINEA LCD 17"</t>
  </si>
  <si>
    <t>Drukarka laserowa OKI B4250</t>
  </si>
  <si>
    <t>Zestaw komputerowy AMD ATHLON</t>
  </si>
  <si>
    <t>Zestaw komputerowy INTEL P4</t>
  </si>
  <si>
    <t>Zestaw komputerowy INTEL CELERON z drukarką</t>
  </si>
  <si>
    <t>Zestaw komputerowy IBM</t>
  </si>
  <si>
    <t>Komputer HP dx7400</t>
  </si>
  <si>
    <t>Zestaw komputerowy HP dx7400</t>
  </si>
  <si>
    <t>Drukarka HP LASERJET 1020</t>
  </si>
  <si>
    <t>Monitor HYUNDAI LCD</t>
  </si>
  <si>
    <t>Komputer H dc 5850 MICRO</t>
  </si>
  <si>
    <t>Monitor LG 19" LCD</t>
  </si>
  <si>
    <r>
      <t xml:space="preserve">2. Wykaz sprzętu elektronicznego </t>
    </r>
    <r>
      <rPr>
        <b/>
        <i/>
        <u val="single"/>
        <sz val="11"/>
        <rFont val="Arial"/>
        <family val="2"/>
      </rPr>
      <t>przenośnego</t>
    </r>
    <r>
      <rPr>
        <b/>
        <i/>
        <sz val="11"/>
        <rFont val="Arial"/>
        <family val="2"/>
      </rPr>
      <t xml:space="preserve"> (do 5 lat) - rok 2005 i młodszy</t>
    </r>
  </si>
  <si>
    <t>nazwa środka trwałego</t>
  </si>
  <si>
    <t xml:space="preserve">Komputer przenośny NOTEBOOK IBM </t>
  </si>
  <si>
    <t>Ekran multimedialny COMPACT ELECTROL</t>
  </si>
  <si>
    <t>Komputer przenośny NOTEBOOK HP nc 2400</t>
  </si>
  <si>
    <t>Skaner EPSON</t>
  </si>
  <si>
    <t>Dyktafon OLYMPUS WS</t>
  </si>
  <si>
    <t>Dane pojazdów/ pojazdów wolnobieżnych</t>
  </si>
  <si>
    <t>Lp.</t>
  </si>
  <si>
    <t>Marka</t>
  </si>
  <si>
    <t>Typ, model</t>
  </si>
  <si>
    <t>Nr podw./ nadw.</t>
  </si>
  <si>
    <t>Nr rej.</t>
  </si>
  <si>
    <t>Rodzaj         (osobowy/ ciężarowy/ specjalny)</t>
  </si>
  <si>
    <t>Poj.</t>
  </si>
  <si>
    <t>Rok prod.</t>
  </si>
  <si>
    <t>Data I rejestracji</t>
  </si>
  <si>
    <t>Data ważności badań technicznych</t>
  </si>
  <si>
    <t>Ilość miejsc</t>
  </si>
  <si>
    <t>Ładowność</t>
  </si>
  <si>
    <t>Dopuszczalna masa całkowita</t>
  </si>
  <si>
    <t>Okres ubezpieczenia OC i NW</t>
  </si>
  <si>
    <t>Okres ubezpieczenia AC i KR</t>
  </si>
  <si>
    <r>
      <t>Zielona Karta***</t>
    </r>
    <r>
      <rPr>
        <sz val="10"/>
        <rFont val="Arial"/>
        <family val="2"/>
      </rPr>
      <t xml:space="preserve"> (kraj)</t>
    </r>
  </si>
  <si>
    <t>Od</t>
  </si>
  <si>
    <t>Do</t>
  </si>
  <si>
    <t>A-156 B</t>
  </si>
  <si>
    <t>KLJ 9393</t>
  </si>
  <si>
    <t>SPECJALNY- pożarniczy</t>
  </si>
  <si>
    <t>244 L</t>
  </si>
  <si>
    <t>KLJ 9394</t>
  </si>
  <si>
    <t>FSC 29/2000</t>
  </si>
  <si>
    <t>PJA E434</t>
  </si>
  <si>
    <t>M-69</t>
  </si>
  <si>
    <t>SUSM 69 ZZZ2F 000963</t>
  </si>
  <si>
    <t>PJA N998</t>
  </si>
  <si>
    <t>AAZG 1274/45</t>
  </si>
  <si>
    <t>PJA V242</t>
  </si>
  <si>
    <t>FSO  II 3314</t>
  </si>
  <si>
    <t>SUL 331412V 00280330</t>
  </si>
  <si>
    <t>PJA 44AK</t>
  </si>
  <si>
    <t>OSOBOWY</t>
  </si>
  <si>
    <t>PJA 98AY</t>
  </si>
  <si>
    <t xml:space="preserve">FS LUBLIN </t>
  </si>
  <si>
    <t>PJA F669</t>
  </si>
  <si>
    <t>15 B FS LUBLIN</t>
  </si>
  <si>
    <t>A 151072136001</t>
  </si>
  <si>
    <t>PJA U554</t>
  </si>
  <si>
    <t>660 M1</t>
  </si>
  <si>
    <t>KPD 2945</t>
  </si>
  <si>
    <t xml:space="preserve">HQM 95352 HUSQVARNA RIDER </t>
  </si>
  <si>
    <t>AO</t>
  </si>
  <si>
    <t>nazwa jednostki: Komunalny Zakład Budżetowy w Jaraczewie</t>
  </si>
  <si>
    <t>Ośrodek Zdrowia</t>
  </si>
  <si>
    <t>tak</t>
  </si>
  <si>
    <t>Jaraczewo, ul. Jarocińska 7</t>
  </si>
  <si>
    <t>Rusko, ul. Koźmińska 7</t>
  </si>
  <si>
    <t>Budynek mieszkalny-weterynaria</t>
  </si>
  <si>
    <t>Jaraczewo, ul. Jarocińska 13</t>
  </si>
  <si>
    <t>Budynek mieszkalny</t>
  </si>
  <si>
    <t>Cerekwica 48</t>
  </si>
  <si>
    <t>Góra, ul. Jarocińska 40</t>
  </si>
  <si>
    <t>Panienka 31</t>
  </si>
  <si>
    <t>Budynek  mieszkalny</t>
  </si>
  <si>
    <t>Jaraczewo, ul. Rynek 5</t>
  </si>
  <si>
    <t>Cerekwica Stara 48</t>
  </si>
  <si>
    <t>Budyhnek mieszkalny-agronomówka</t>
  </si>
  <si>
    <t>Rusko, ul. Koźmińska 5</t>
  </si>
  <si>
    <t>Budunek mieszkalny-agronomówka</t>
  </si>
  <si>
    <t>Góra, ul. Jarocińska 42</t>
  </si>
  <si>
    <t>Budynek mieszkalny-wodomistrzówka</t>
  </si>
  <si>
    <t>Jaraczewo, ul. Jarocińska 15</t>
  </si>
  <si>
    <t>Poręba 33</t>
  </si>
  <si>
    <t>Budynek Zakładu Komunalnego</t>
  </si>
  <si>
    <t>kraty na oknach</t>
  </si>
  <si>
    <t>Budynek gospodarczy</t>
  </si>
  <si>
    <t>Jaraczewo, ul. Golska</t>
  </si>
  <si>
    <t>Budynek gospodarczy-agronomówka</t>
  </si>
  <si>
    <t>Stacja uzdatniania wody</t>
  </si>
  <si>
    <t>Góra, ul. Zaleska</t>
  </si>
  <si>
    <t>Rusko, ul. Potarzycka</t>
  </si>
  <si>
    <t>Hydrofornia z urządzeniami</t>
  </si>
  <si>
    <t>dozór</t>
  </si>
  <si>
    <t>Jaraczewo, ul. Jarocińska</t>
  </si>
  <si>
    <t>Nosków, ul. Koźmińska</t>
  </si>
  <si>
    <t>Śieć wodociągowa z przyłączami</t>
  </si>
  <si>
    <t xml:space="preserve">Panienka </t>
  </si>
  <si>
    <t>Cerekwica Stara, Nowa, Poręba</t>
  </si>
  <si>
    <t>Łobzowiec-Parzęczew</t>
  </si>
  <si>
    <t>Góra-Brzostów</t>
  </si>
  <si>
    <t>Wojciechowo-Łowęcice</t>
  </si>
  <si>
    <t>firma zewnętrzna</t>
  </si>
  <si>
    <t>kwartalne</t>
  </si>
  <si>
    <t>Urządzenie wielofunkcyjne HP 3050</t>
  </si>
  <si>
    <t>Zestaw komputerowy (komputer Athlon+monitor)</t>
  </si>
  <si>
    <t>nazwa jednostki: Biblioteka Publiczna Gminy Jaraczewo</t>
  </si>
  <si>
    <t xml:space="preserve">Biblioteka Publiczna </t>
  </si>
  <si>
    <t>Wypożyczalnia i czytelnia</t>
  </si>
  <si>
    <t>Tak</t>
  </si>
  <si>
    <t xml:space="preserve">Gaśnice proszkowe- 5. Kraty/parter/ </t>
  </si>
  <si>
    <t>ul. Kolejowa 7, 63-233 Jaraczewo</t>
  </si>
  <si>
    <t>Nie</t>
  </si>
  <si>
    <t>Pustak ceramiczny</t>
  </si>
  <si>
    <t xml:space="preserve">Stropy żelbetowe </t>
  </si>
  <si>
    <t>Płaski kryty papą</t>
  </si>
  <si>
    <t>Zestaw Komputerowy- czytelnia internetowa</t>
  </si>
  <si>
    <t>Zestaw Komputerowy</t>
  </si>
  <si>
    <t>Zestaw Komputerowy-czytelnia internetowa</t>
  </si>
  <si>
    <t>Notebook Asus F30-APO13C</t>
  </si>
  <si>
    <r>
      <t>………………</t>
    </r>
    <r>
      <rPr>
        <sz val="10"/>
        <rFont val="Arial"/>
        <family val="2"/>
      </rPr>
      <t>.</t>
    </r>
  </si>
  <si>
    <t>nazwa jednostki: Gminny Zespół Ekonomiczno- Administracyjny Szkół w Jaraczewie</t>
  </si>
  <si>
    <t>63- 233 Jaraczewo, ul. Kolejowa 7</t>
  </si>
  <si>
    <t>Budynek Publicznego Przedszkola w Jaraczewie</t>
  </si>
  <si>
    <t>dydaktyka, administracja</t>
  </si>
  <si>
    <t>ok.. 1351</t>
  </si>
  <si>
    <t>gaśnice, sygnały alarmowe do agencji ochrony</t>
  </si>
  <si>
    <t>cegła</t>
  </si>
  <si>
    <t>betonowe i cześciowo drewniane</t>
  </si>
  <si>
    <t>dachówka</t>
  </si>
  <si>
    <t>……………….</t>
  </si>
  <si>
    <t>…………………….</t>
  </si>
  <si>
    <t>………………….</t>
  </si>
  <si>
    <t>Notebook Toshiba</t>
  </si>
  <si>
    <t>Wyposażenie pojazdu specjalnego*</t>
  </si>
  <si>
    <t>Przebieg</t>
  </si>
  <si>
    <t>Zabezpieczenia przeciwkradzieżowe</t>
  </si>
  <si>
    <r>
      <t xml:space="preserve">Rodzaj wartości pojazdu               </t>
    </r>
    <r>
      <rPr>
        <sz val="10"/>
        <rFont val="Arial"/>
        <family val="2"/>
      </rPr>
      <t xml:space="preserve"> (z VAT / Bez VAT)</t>
    </r>
  </si>
  <si>
    <t>Wyposażenie dodatkowe**</t>
  </si>
  <si>
    <t>rodzaj</t>
  </si>
  <si>
    <t>wartość</t>
  </si>
  <si>
    <t>Sprinter 515 cdi</t>
  </si>
  <si>
    <t>WDB9066571S163795</t>
  </si>
  <si>
    <t>PJA 07MA</t>
  </si>
  <si>
    <t>autobus</t>
  </si>
  <si>
    <t>20.04.2007</t>
  </si>
  <si>
    <t>17.04.2009</t>
  </si>
  <si>
    <t>5000 kg</t>
  </si>
  <si>
    <t>62280 km</t>
  </si>
  <si>
    <t>immobilizer</t>
  </si>
  <si>
    <t>nazwa jednostki: Szkoła Podstawowa w Goli</t>
  </si>
  <si>
    <t>Budynek szkolny - pałac</t>
  </si>
  <si>
    <t>budynek szkolny - dydaktyczny</t>
  </si>
  <si>
    <t>gaśnice proszek ABC 6 kg 13 A 89 BC (3 szt), gaśnica proszek ABC 6 kg 113 BC (2 szt.); czujniki i urządzenia alarmowe; kraty w oknach, alarm</t>
  </si>
  <si>
    <t>Gola, ul. Szkolna 2, 63-233 Jaraczewo</t>
  </si>
  <si>
    <t>cegła pełna</t>
  </si>
  <si>
    <t>drewniane</t>
  </si>
  <si>
    <t>dachówka karpiówka</t>
  </si>
  <si>
    <t xml:space="preserve">Budynek szkolny </t>
  </si>
  <si>
    <t>gaśnice proszek ABC 6 kg (2 szt.)</t>
  </si>
  <si>
    <t>Gola, ul. Jaraczewska 4, 63-233 Jaraczewo</t>
  </si>
  <si>
    <t xml:space="preserve">dachówka </t>
  </si>
  <si>
    <t>firma zewnetrzna</t>
  </si>
  <si>
    <t>zgodnie z wymogami</t>
  </si>
  <si>
    <t>Pracownia komputerowa</t>
  </si>
  <si>
    <t xml:space="preserve">Internetowe Centrum Informacji Multimedialnej </t>
  </si>
  <si>
    <t>Kopiarka SHARP AR 5316</t>
  </si>
  <si>
    <t>Kino domowe Samsung</t>
  </si>
  <si>
    <t>Notbook z torbą i myszą komputerową w komplecie Asus PRO31F (z systemem operacyjnym)</t>
  </si>
  <si>
    <t>Projektor BenQ MP721 c</t>
  </si>
  <si>
    <t>nazwa jednostki: Szkoła Podstawowa w Górze</t>
  </si>
  <si>
    <t>budynek szkolny stary</t>
  </si>
  <si>
    <t>brak</t>
  </si>
  <si>
    <t>Góra ul. Jarocińska 6</t>
  </si>
  <si>
    <t>budynek szkolny parterowy</t>
  </si>
  <si>
    <t>alarm, kraty w oknach piwnicy</t>
  </si>
  <si>
    <t xml:space="preserve">drewniane i betonowedachówka, papa </t>
  </si>
  <si>
    <t>budynek szkolny nowy</t>
  </si>
  <si>
    <t>alarm,,kraty w oknie kancelarii</t>
  </si>
  <si>
    <t>łącznik</t>
  </si>
  <si>
    <t>alarm</t>
  </si>
  <si>
    <t>budynek gosp.- ubikacje</t>
  </si>
  <si>
    <t>budynek sanitariatów</t>
  </si>
  <si>
    <t>ogrodzenie przy szkole</t>
  </si>
  <si>
    <t>budynek szkolny</t>
  </si>
  <si>
    <t>Panienka 12</t>
  </si>
  <si>
    <t>budynek gospodarczy</t>
  </si>
  <si>
    <t>budynek gospodarczy- pralnia</t>
  </si>
  <si>
    <t>szambo</t>
  </si>
  <si>
    <t>studnia</t>
  </si>
  <si>
    <t>ogrodzenie murowane</t>
  </si>
  <si>
    <t>budynek gosp.-ubikacje</t>
  </si>
  <si>
    <t>w miarę potrzeb</t>
  </si>
  <si>
    <t>pracownia komputerowa</t>
  </si>
  <si>
    <t>ICIM - biblioteka</t>
  </si>
  <si>
    <t xml:space="preserve">drukarka LEXMARK </t>
  </si>
  <si>
    <t>Ruter ADSL</t>
  </si>
  <si>
    <t>kserokopiarka SHARP</t>
  </si>
  <si>
    <t>nazwa jednostki: SZKOŁA PODSTAWOWA W NOSKOWIE</t>
  </si>
  <si>
    <t>Nosków, ul. Szkolna 28, 63-233 Jaraczewo</t>
  </si>
  <si>
    <t xml:space="preserve">budynek szkolny </t>
  </si>
  <si>
    <t>1900/2003</t>
  </si>
  <si>
    <t>Gaśnice proszkowe - 7 szt., Hydrant - 2 szt., Czujnik gazu - 1 szt., Alarm</t>
  </si>
  <si>
    <t>z cegły pełnej</t>
  </si>
  <si>
    <t>prefabrykowane, nad poddaszem drewniany</t>
  </si>
  <si>
    <t>więżba drewniana, kryty dachówkę</t>
  </si>
  <si>
    <t>pracownik placówki</t>
  </si>
  <si>
    <t>na bieżąco</t>
  </si>
  <si>
    <t>listwy</t>
  </si>
  <si>
    <t xml:space="preserve">Telefax PANASONIC </t>
  </si>
  <si>
    <t xml:space="preserve">Kopiarka cyfrowa AR 5316 </t>
  </si>
  <si>
    <t>Wojciechowo 1, 63-233 Jaraczewo</t>
  </si>
  <si>
    <t>nazwa jednostki: Szkoła Podstawowa w Wojciechowie</t>
  </si>
  <si>
    <t>gaśnice pianowe -6 szt., hydranty 4 szt., alarm - sygn. Do agencji ochrony, kraty-sekretariat</t>
  </si>
  <si>
    <t>nie</t>
  </si>
  <si>
    <t>płyty żelbetonowe</t>
  </si>
  <si>
    <t>płyty korytkowe, papa</t>
  </si>
  <si>
    <t>gaśnice pianowe -2 szt., hydranty 1 szt.</t>
  </si>
  <si>
    <t>drewniany</t>
  </si>
  <si>
    <t>zestaw komputerowy</t>
  </si>
  <si>
    <t>monitor Samsung</t>
  </si>
  <si>
    <t>drukarka laserowa HPLJ1020</t>
  </si>
  <si>
    <t>Internetowe Centrum Informacji Multimedialnej</t>
  </si>
  <si>
    <t>telefax Panasonic</t>
  </si>
  <si>
    <t>telewizor Thomson 29'</t>
  </si>
  <si>
    <t>kserokopiarka Sharp</t>
  </si>
  <si>
    <t>………….</t>
  </si>
  <si>
    <t>nazwa jednostki: Zespół Szkól w Rusku</t>
  </si>
  <si>
    <t>edukacja</t>
  </si>
  <si>
    <t>sala gimnastyczna</t>
  </si>
  <si>
    <t>ogrodzenie</t>
  </si>
  <si>
    <t>pomieszczenia gospodarcze</t>
  </si>
  <si>
    <t>zbiornik nieczystości</t>
  </si>
  <si>
    <t>ujęcie wody</t>
  </si>
  <si>
    <t>zabezpieczenie</t>
  </si>
  <si>
    <t xml:space="preserve">nie </t>
  </si>
  <si>
    <t>1958- 1969</t>
  </si>
  <si>
    <t>dozór pracowniczy w godzinach pracy</t>
  </si>
  <si>
    <t>gaśnice proszkowe szt.2 dozór pracowniczy w godzinach pracy, kraty</t>
  </si>
  <si>
    <t xml:space="preserve">gaśnice proszkowe szt.2 dozór pracowniczy w godzinach pracy,hydrant </t>
  </si>
  <si>
    <t xml:space="preserve">gaśnice proszkowe szt.8, alarm, kraty w oknach, czujniki i urządzenia alarmowe, monitoring wizyjny z nagrywaniem, dozór pracowniczy oraz umowa z agencja ochrony mienia. </t>
  </si>
  <si>
    <t xml:space="preserve">dozór pracowniczy </t>
  </si>
  <si>
    <t xml:space="preserve">63- 233 Jaraczewo, Rusko ul Szkolna 29 </t>
  </si>
  <si>
    <t>63- 233 Jaraczewo, Rusko ul Szkolna 25</t>
  </si>
  <si>
    <t>częściowo</t>
  </si>
  <si>
    <t>cegła, pustak</t>
  </si>
  <si>
    <t>belki drewniane</t>
  </si>
  <si>
    <t>konstrukcja metalowa</t>
  </si>
  <si>
    <t>płyty betonowe</t>
  </si>
  <si>
    <t>płyta styropian/ blacha</t>
  </si>
  <si>
    <t>blacha</t>
  </si>
  <si>
    <t>2. Wykaz monitoringu wizyjnego - system kamer itp. (do 5 lat) - rok 2005 i młodszy</t>
  </si>
  <si>
    <r>
      <t xml:space="preserve">nazwa środka trwałego oraz informacja, czy urządzenie zainstalowane jest </t>
    </r>
    <r>
      <rPr>
        <b/>
        <u val="single"/>
        <sz val="10"/>
        <rFont val="Arial"/>
        <family val="2"/>
      </rPr>
      <t>wewnątrz budynku</t>
    </r>
    <r>
      <rPr>
        <b/>
        <sz val="10"/>
        <rFont val="Arial"/>
        <family val="2"/>
      </rPr>
      <t xml:space="preserve">, czy </t>
    </r>
    <r>
      <rPr>
        <b/>
        <u val="single"/>
        <sz val="10"/>
        <rFont val="Arial"/>
        <family val="2"/>
      </rPr>
      <t>na zewnątrz</t>
    </r>
  </si>
  <si>
    <t xml:space="preserve">Drukarka OKI C 3200 </t>
  </si>
  <si>
    <t>komputer Geo- PC</t>
  </si>
  <si>
    <t>Zestaw komputerowy szt. 4</t>
  </si>
  <si>
    <t>pracownia IMAC</t>
  </si>
  <si>
    <t>kopiarka cyfrowa Sharp</t>
  </si>
  <si>
    <t>komputer Sensilo</t>
  </si>
  <si>
    <t>drukarka OKI C 5650n</t>
  </si>
  <si>
    <t>Telewizor Samsung 32''</t>
  </si>
  <si>
    <t>monitor Samsung 19''</t>
  </si>
  <si>
    <t>monitor 19''</t>
  </si>
  <si>
    <t>pracownia komputerowa z monitorami LCD 17'' szt. 17, sieć</t>
  </si>
  <si>
    <t>laptop Dell Inspiron 1525</t>
  </si>
  <si>
    <t>nagrywarka Combo DVD REC+ VCR</t>
  </si>
  <si>
    <t>monitoring wizyjny, kamery wewnątrz i na zewnątrz budynku, nagrywanie z kamer 24 godz/dobę</t>
  </si>
  <si>
    <t>na bierząco</t>
  </si>
  <si>
    <t>ROMET MOTORS</t>
  </si>
  <si>
    <t>H9 002</t>
  </si>
  <si>
    <t>LFGH9000081001067</t>
  </si>
  <si>
    <t>PJA 47JW</t>
  </si>
  <si>
    <t>osobowy</t>
  </si>
  <si>
    <t>17.02.2008</t>
  </si>
  <si>
    <t>bezterminowo</t>
  </si>
  <si>
    <t>3 km</t>
  </si>
  <si>
    <t>alarm, blokada</t>
  </si>
  <si>
    <t>3 199,00 z VATEM</t>
  </si>
  <si>
    <t>17.02.2010</t>
  </si>
  <si>
    <t>49,5 cm</t>
  </si>
  <si>
    <t>nazwa jednostki: Gimnazjum im.Bohaterów Armii "Poznań" w Jaraczewie</t>
  </si>
  <si>
    <t>Budynek szkolny</t>
  </si>
  <si>
    <t>zajęcia edukacyjne</t>
  </si>
  <si>
    <t>1903-1958</t>
  </si>
  <si>
    <t>urządzenia alarmowe-całość budynku, sygnalizacja dźwiękowa, sygnalizatory na zewnątrz, dozór agencji ochrony całodobowy</t>
  </si>
  <si>
    <t>Jaraczewo, ul. Jarocińska 10</t>
  </si>
  <si>
    <t>drewno i beton</t>
  </si>
  <si>
    <t>więźba dachowa drewniana, dachówka</t>
  </si>
  <si>
    <t>Budynek-sala gimnastyczna</t>
  </si>
  <si>
    <t>słupy żelbetowe, sciany zewnętrzne trójwarstwowe</t>
  </si>
  <si>
    <t xml:space="preserve">srtpodach nad salą wiązar stalowy, zaplecza płyta korytkowa </t>
  </si>
  <si>
    <t>Budynek szkolny-III część</t>
  </si>
  <si>
    <t>patrz 1</t>
  </si>
  <si>
    <t>cegła ceramiczna</t>
  </si>
  <si>
    <t>płyty kanałowe</t>
  </si>
  <si>
    <t xml:space="preserve">więźba dachowa drewniana, blacha stalowa powlekana </t>
  </si>
  <si>
    <t>miejsce oczekiwania na autobus</t>
  </si>
  <si>
    <t xml:space="preserve"> NIE</t>
  </si>
  <si>
    <t>Drukarka HP Laserjet 1010</t>
  </si>
  <si>
    <t xml:space="preserve">Pracownia komputerowa </t>
  </si>
  <si>
    <t>centrum informacji multimedialnej</t>
  </si>
  <si>
    <t>telewizor LG 3000 LCD WXGA 42</t>
  </si>
  <si>
    <t>kino domowe LG HT-353 SD</t>
  </si>
  <si>
    <t>Keyboard Yamaha</t>
  </si>
  <si>
    <t>monitoring wizyjny</t>
  </si>
  <si>
    <t>nazwa jednostki: GMINNY OŚRODEK POMOCY SPOŁECZNEJ JARACZEWO</t>
  </si>
  <si>
    <t>FIRMA ZEWNETRZNA</t>
  </si>
  <si>
    <t>TAK, LISTWY, UPS, ITP.</t>
  </si>
  <si>
    <t>zestaw komputerowy PENTIUM 2,8/80GB/</t>
  </si>
  <si>
    <t>zestaw komputerwoy</t>
  </si>
  <si>
    <t>zestaw komuterowy HP dx 2400MT E2200</t>
  </si>
  <si>
    <t>drukarka HP LaserJet P 2015dm</t>
  </si>
  <si>
    <t>kopiarka cyfrowa AR 5316</t>
  </si>
  <si>
    <t>zestaw komputerowy OPTITECH DX-200</t>
  </si>
  <si>
    <t xml:space="preserve">drukarka HP LaserJet </t>
  </si>
  <si>
    <t>drukarka atramentaowa HP 1020</t>
  </si>
  <si>
    <t>Telefax Panasonic KX -FP 218</t>
  </si>
  <si>
    <t>drukarka laserowa HP 1020</t>
  </si>
  <si>
    <t>zestaw komputerowy NOTEBOOK HP COMPAQ  6720s</t>
  </si>
  <si>
    <t>01-01-2010</t>
  </si>
  <si>
    <t>12-12-2009</t>
  </si>
  <si>
    <t>31-10-2009</t>
  </si>
  <si>
    <t>29-08-2009</t>
  </si>
  <si>
    <t>04-08-2009</t>
  </si>
  <si>
    <t>24-02-2010</t>
  </si>
  <si>
    <t>09-08-2009</t>
  </si>
  <si>
    <t>30-12-2009</t>
  </si>
  <si>
    <t>01-02-2010</t>
  </si>
  <si>
    <t>20-04-2010</t>
  </si>
  <si>
    <t>budynki</t>
  </si>
  <si>
    <t>sprzęt stacjonarny</t>
  </si>
  <si>
    <t>sprzęt przenośny</t>
  </si>
  <si>
    <t>Nr silnika</t>
  </si>
  <si>
    <t>Rodzaj             (osobowy/ ciężarowy/ specjalny)</t>
  </si>
  <si>
    <t>Ilość msc./ładowność</t>
  </si>
  <si>
    <t>Zielona Karta tak/nie</t>
  </si>
  <si>
    <t>Przyczepa samochodowa lekka</t>
  </si>
  <si>
    <t>SAM</t>
  </si>
  <si>
    <t>KL-09-00467</t>
  </si>
  <si>
    <t>--</t>
  </si>
  <si>
    <t>KZP 0588</t>
  </si>
  <si>
    <t>250 kg</t>
  </si>
  <si>
    <t>25.02.2010</t>
  </si>
  <si>
    <t>przyczepa lekka</t>
  </si>
  <si>
    <t>PJA 46TP</t>
  </si>
  <si>
    <t>SXEDTCKSE8S000011</t>
  </si>
  <si>
    <t>NEPTUN</t>
  </si>
  <si>
    <t>SORELPOL</t>
  </si>
  <si>
    <t>520 KG</t>
  </si>
  <si>
    <t>15-01-2010</t>
  </si>
  <si>
    <t>Dodatkowe wyposażenie</t>
  </si>
  <si>
    <t>Wartość z Vatem/ bez</t>
  </si>
  <si>
    <t>Nazwa jednostki:  Komunalny Zakład Budżetowy w Jaraczewie</t>
  </si>
  <si>
    <t>zestaw komputerowy (jednostka centr.NTT Business) nr ser. 80484011931</t>
  </si>
  <si>
    <t>zestaw komputerowy (jednostka centr.NTT Business) nr ser. 80484011915</t>
  </si>
  <si>
    <t>zestaw komputerowy (jednostka centr.NTT Business) nr ser. 80484011928</t>
  </si>
  <si>
    <t>zestaw komputerowy (jednostka centr.NTT Business) nr ser. 80484011932</t>
  </si>
  <si>
    <t>zestaw komputerowy (jednostka centr.NTT Business) nr ser. 80484011953</t>
  </si>
  <si>
    <t>komputer przenośny laptop HP 6710b</t>
  </si>
  <si>
    <t>wideoprojektor Sharp XR30S</t>
  </si>
  <si>
    <t>urządzenie wilofunkcyjne Brother MFC-5460CN</t>
  </si>
  <si>
    <t>Informacje o szkodach w ostatnich 3 latach</t>
  </si>
  <si>
    <t>Rok</t>
  </si>
  <si>
    <t>Liczba szkód</t>
  </si>
  <si>
    <t>Suma wypłaconych odszkodowań</t>
  </si>
  <si>
    <t>Krótki opis szkód</t>
  </si>
  <si>
    <t>Nazwa jednostki: Urząd Gminy</t>
  </si>
  <si>
    <t>OC delikt</t>
  </si>
  <si>
    <t>Nazwa jednostki: Szkoła Podstawowa w Noskowie</t>
  </si>
  <si>
    <t>ogień-zalanie sprzętu komputerowego</t>
  </si>
  <si>
    <t>31-12-2013</t>
  </si>
  <si>
    <t>11-12-2013</t>
  </si>
  <si>
    <t>30-10-2013</t>
  </si>
  <si>
    <t>28-08-2013</t>
  </si>
  <si>
    <t>03-08-2013</t>
  </si>
  <si>
    <t>23-02-2014</t>
  </si>
  <si>
    <t>08-08-2013</t>
  </si>
  <si>
    <t>29-12-2013</t>
  </si>
  <si>
    <t>31-01-2014</t>
  </si>
  <si>
    <t>14-01-2014</t>
  </si>
  <si>
    <t>19-04-2014</t>
  </si>
  <si>
    <t>24.02.2014</t>
  </si>
  <si>
    <t>16.02.2014</t>
  </si>
  <si>
    <t>STEYR DAIMLER (Użytkownik OSP Gola)</t>
  </si>
  <si>
    <t>ŻUK (Użytkownik OSP Rusko)</t>
  </si>
  <si>
    <t xml:space="preserve">KOSIARKA SAMOBIEŻNA </t>
  </si>
  <si>
    <t>ŻUK                      (Użytkownik OSP Wojciechowo)</t>
  </si>
  <si>
    <t>STAR                (Użytkownik OSP Góra)</t>
  </si>
  <si>
    <t>STAR                 (Użytkownik OSP Suchorzewko)</t>
  </si>
  <si>
    <t>STAR                                 (Użytkownik OSP Jaraczewo)</t>
  </si>
  <si>
    <t>LUBLIN                  (Użytkownik OSP Jaraczewo)</t>
  </si>
  <si>
    <t>STAR                       (Użytkownik OSP Łobzowiec)</t>
  </si>
  <si>
    <t>ŻUK                   (Użytkownik OSP Parzęczew)</t>
  </si>
  <si>
    <t>STAR                          (Użytkownik OSP Nosków)</t>
  </si>
  <si>
    <t>Mercedes Benz/ CMS Auto                      (Użytkownik Gminny Zespół Ekonomiczno- Administracyjny Szkół)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</si>
</sst>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/mm/yyyy"/>
    <numFmt numFmtId="165" formatCode="dd/mm/yy"/>
    <numFmt numFmtId="166" formatCode="#,##0.00;[Red]#,##0.00"/>
  </numFmts>
  <fonts count="55">
    <font>
      <sz val="10"/>
      <name val="Arial"/>
      <family val="0"/>
    </font>
    <font>
      <b/>
      <sz val="16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 Unicode MS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6"/>
      <name val="Arial"/>
      <family val="2"/>
    </font>
    <font>
      <b/>
      <sz val="12.6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4" fontId="0" fillId="0" borderId="12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4" fontId="0" fillId="0" borderId="13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/>
    </xf>
    <xf numFmtId="0" fontId="3" fillId="0" borderId="12" xfId="0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vertical="center" wrapText="1"/>
    </xf>
    <xf numFmtId="4" fontId="6" fillId="0" borderId="11" xfId="0" applyNumberFormat="1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6" fillId="0" borderId="21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" fontId="0" fillId="0" borderId="34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36" xfId="0" applyNumberFormat="1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4" fontId="0" fillId="33" borderId="10" xfId="0" applyNumberFormat="1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0" fillId="0" borderId="37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left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164" fontId="3" fillId="34" borderId="38" xfId="0" applyNumberFormat="1" applyFont="1" applyFill="1" applyBorder="1" applyAlignment="1">
      <alignment horizontal="center" vertical="center" wrapText="1"/>
    </xf>
    <xf numFmtId="164" fontId="3" fillId="34" borderId="13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165" fontId="3" fillId="34" borderId="38" xfId="0" applyNumberFormat="1" applyFont="1" applyFill="1" applyBorder="1" applyAlignment="1">
      <alignment horizontal="center" vertical="center" wrapText="1"/>
    </xf>
    <xf numFmtId="165" fontId="3" fillId="34" borderId="13" xfId="0" applyNumberFormat="1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0" fillId="34" borderId="40" xfId="0" applyFont="1" applyFill="1" applyBorder="1" applyAlignment="1">
      <alignment horizontal="center" vertical="center" wrapText="1"/>
    </xf>
    <xf numFmtId="0" fontId="0" fillId="34" borderId="41" xfId="0" applyFont="1" applyFill="1" applyBorder="1" applyAlignment="1">
      <alignment horizontal="left" vertical="center" wrapText="1"/>
    </xf>
    <xf numFmtId="0" fontId="0" fillId="34" borderId="41" xfId="0" applyFont="1" applyFill="1" applyBorder="1" applyAlignment="1">
      <alignment horizontal="center" vertical="center" wrapText="1"/>
    </xf>
    <xf numFmtId="0" fontId="0" fillId="34" borderId="42" xfId="0" applyFont="1" applyFill="1" applyBorder="1" applyAlignment="1">
      <alignment horizontal="center" vertical="center" wrapText="1"/>
    </xf>
    <xf numFmtId="165" fontId="3" fillId="34" borderId="43" xfId="0" applyNumberFormat="1" applyFont="1" applyFill="1" applyBorder="1" applyAlignment="1">
      <alignment horizontal="center" vertical="center" wrapText="1"/>
    </xf>
    <xf numFmtId="165" fontId="3" fillId="34" borderId="41" xfId="0" applyNumberFormat="1" applyFont="1" applyFill="1" applyBorder="1" applyAlignment="1">
      <alignment horizontal="center" vertical="center" wrapText="1"/>
    </xf>
    <xf numFmtId="0" fontId="3" fillId="34" borderId="40" xfId="0" applyFont="1" applyFill="1" applyBorder="1" applyAlignment="1">
      <alignment horizontal="center" vertical="center" wrapText="1"/>
    </xf>
    <xf numFmtId="0" fontId="0" fillId="34" borderId="40" xfId="0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34" borderId="37" xfId="0" applyFill="1" applyBorder="1" applyAlignment="1">
      <alignment/>
    </xf>
    <xf numFmtId="0" fontId="3" fillId="34" borderId="37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/>
    </xf>
    <xf numFmtId="4" fontId="0" fillId="34" borderId="11" xfId="0" applyNumberFormat="1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vertical="center"/>
    </xf>
    <xf numFmtId="0" fontId="3" fillId="34" borderId="44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0" fillId="34" borderId="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 quotePrefix="1">
      <alignment horizontal="center" vertical="center" wrapText="1"/>
    </xf>
    <xf numFmtId="0" fontId="3" fillId="34" borderId="11" xfId="0" applyFont="1" applyFill="1" applyBorder="1" applyAlignment="1" quotePrefix="1">
      <alignment horizontal="center" vertical="center" wrapText="1"/>
    </xf>
    <xf numFmtId="0" fontId="0" fillId="34" borderId="11" xfId="0" applyFill="1" applyBorder="1" applyAlignment="1" quotePrefix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vertical="center" wrapText="1"/>
    </xf>
    <xf numFmtId="0" fontId="12" fillId="0" borderId="26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0" fontId="20" fillId="0" borderId="28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0" fontId="8" fillId="0" borderId="48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6" xfId="0" applyFont="1" applyBorder="1" applyAlignment="1">
      <alignment/>
    </xf>
    <xf numFmtId="0" fontId="8" fillId="0" borderId="5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/>
    </xf>
    <xf numFmtId="0" fontId="18" fillId="0" borderId="30" xfId="0" applyFont="1" applyFill="1" applyBorder="1" applyAlignment="1">
      <alignment/>
    </xf>
    <xf numFmtId="0" fontId="18" fillId="0" borderId="36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36" xfId="0" applyFont="1" applyBorder="1" applyAlignment="1">
      <alignment/>
    </xf>
    <xf numFmtId="0" fontId="13" fillId="0" borderId="26" xfId="0" applyFont="1" applyBorder="1" applyAlignment="1">
      <alignment wrapText="1"/>
    </xf>
    <xf numFmtId="0" fontId="13" fillId="0" borderId="27" xfId="0" applyFont="1" applyBorder="1" applyAlignment="1">
      <alignment wrapText="1"/>
    </xf>
    <xf numFmtId="0" fontId="13" fillId="0" borderId="28" xfId="0" applyFont="1" applyBorder="1" applyAlignment="1">
      <alignment wrapText="1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6" xfId="0" applyFont="1" applyBorder="1" applyAlignment="1">
      <alignment/>
    </xf>
    <xf numFmtId="0" fontId="3" fillId="34" borderId="4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3" fillId="34" borderId="52" xfId="0" applyFont="1" applyFill="1" applyBorder="1" applyAlignment="1">
      <alignment horizontal="center" vertical="center" wrapText="1"/>
    </xf>
    <xf numFmtId="0" fontId="3" fillId="34" borderId="53" xfId="0" applyFont="1" applyFill="1" applyBorder="1" applyAlignment="1">
      <alignment horizontal="center" vertical="center" wrapText="1"/>
    </xf>
    <xf numFmtId="0" fontId="3" fillId="34" borderId="54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/>
    </xf>
    <xf numFmtId="0" fontId="1" fillId="34" borderId="27" xfId="0" applyFont="1" applyFill="1" applyBorder="1" applyAlignment="1">
      <alignment/>
    </xf>
    <xf numFmtId="0" fontId="1" fillId="34" borderId="28" xfId="0" applyFont="1" applyFill="1" applyBorder="1" applyAlignment="1">
      <alignment/>
    </xf>
    <xf numFmtId="0" fontId="11" fillId="34" borderId="55" xfId="0" applyFont="1" applyFill="1" applyBorder="1" applyAlignment="1">
      <alignment horizontal="center" vertical="center"/>
    </xf>
    <xf numFmtId="0" fontId="11" fillId="34" borderId="56" xfId="0" applyFont="1" applyFill="1" applyBorder="1" applyAlignment="1">
      <alignment horizontal="center" vertical="center"/>
    </xf>
    <xf numFmtId="0" fontId="11" fillId="34" borderId="57" xfId="0" applyFont="1" applyFill="1" applyBorder="1" applyAlignment="1">
      <alignment horizontal="center" vertical="center"/>
    </xf>
    <xf numFmtId="0" fontId="4" fillId="34" borderId="58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left" vertical="center" wrapText="1"/>
    </xf>
    <xf numFmtId="0" fontId="3" fillId="34" borderId="59" xfId="0" applyFont="1" applyFill="1" applyBorder="1" applyAlignment="1">
      <alignment horizontal="center" vertical="center" wrapText="1"/>
    </xf>
    <xf numFmtId="0" fontId="3" fillId="34" borderId="60" xfId="0" applyFont="1" applyFill="1" applyBorder="1" applyAlignment="1">
      <alignment horizontal="center" vertical="center" wrapText="1"/>
    </xf>
    <xf numFmtId="0" fontId="3" fillId="34" borderId="61" xfId="0" applyFont="1" applyFill="1" applyBorder="1" applyAlignment="1">
      <alignment horizontal="center" vertical="center" wrapText="1"/>
    </xf>
    <xf numFmtId="0" fontId="3" fillId="34" borderId="62" xfId="0" applyFont="1" applyFill="1" applyBorder="1" applyAlignment="1">
      <alignment horizontal="center" vertical="center" wrapText="1"/>
    </xf>
    <xf numFmtId="0" fontId="0" fillId="34" borderId="63" xfId="0" applyFont="1" applyFill="1" applyBorder="1" applyAlignment="1" quotePrefix="1">
      <alignment horizontal="center" vertical="center" wrapText="1"/>
    </xf>
    <xf numFmtId="0" fontId="0" fillId="34" borderId="64" xfId="0" applyFont="1" applyFill="1" applyBorder="1" applyAlignment="1" quotePrefix="1">
      <alignment horizontal="center" vertical="center" wrapText="1"/>
    </xf>
    <xf numFmtId="0" fontId="3" fillId="34" borderId="65" xfId="0" applyFont="1" applyFill="1" applyBorder="1" applyAlignment="1">
      <alignment horizontal="center" vertical="center" wrapText="1"/>
    </xf>
    <xf numFmtId="0" fontId="3" fillId="34" borderId="66" xfId="0" applyFont="1" applyFill="1" applyBorder="1" applyAlignment="1">
      <alignment horizontal="center" vertical="center" wrapText="1"/>
    </xf>
    <xf numFmtId="0" fontId="3" fillId="34" borderId="63" xfId="0" applyFont="1" applyFill="1" applyBorder="1" applyAlignment="1">
      <alignment horizontal="center" vertical="center" wrapText="1"/>
    </xf>
    <xf numFmtId="0" fontId="3" fillId="34" borderId="64" xfId="0" applyFont="1" applyFill="1" applyBorder="1" applyAlignment="1">
      <alignment horizontal="center" vertical="center" wrapText="1"/>
    </xf>
    <xf numFmtId="0" fontId="3" fillId="34" borderId="67" xfId="0" applyFont="1" applyFill="1" applyBorder="1" applyAlignment="1">
      <alignment horizontal="center" vertical="center" wrapText="1"/>
    </xf>
    <xf numFmtId="0" fontId="3" fillId="34" borderId="68" xfId="0" applyFont="1" applyFill="1" applyBorder="1" applyAlignment="1">
      <alignment horizontal="center" vertical="center" wrapText="1"/>
    </xf>
    <xf numFmtId="0" fontId="3" fillId="34" borderId="6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70" xfId="0" applyFont="1" applyFill="1" applyBorder="1" applyAlignment="1">
      <alignment horizontal="center" vertical="center" wrapText="1"/>
    </xf>
    <xf numFmtId="0" fontId="3" fillId="34" borderId="71" xfId="0" applyFont="1" applyFill="1" applyBorder="1" applyAlignment="1">
      <alignment horizontal="center" vertical="center" wrapText="1"/>
    </xf>
    <xf numFmtId="0" fontId="4" fillId="34" borderId="40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69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vertical="center"/>
    </xf>
    <xf numFmtId="0" fontId="17" fillId="34" borderId="27" xfId="0" applyFont="1" applyFill="1" applyBorder="1" applyAlignment="1">
      <alignment vertical="center"/>
    </xf>
    <xf numFmtId="0" fontId="17" fillId="34" borderId="28" xfId="0" applyFont="1" applyFill="1" applyBorder="1" applyAlignment="1">
      <alignment vertical="center"/>
    </xf>
    <xf numFmtId="0" fontId="0" fillId="34" borderId="19" xfId="0" applyFill="1" applyBorder="1" applyAlignment="1">
      <alignment horizontal="center" vertical="center" wrapText="1"/>
    </xf>
    <xf numFmtId="0" fontId="0" fillId="34" borderId="19" xfId="0" applyFill="1" applyBorder="1" applyAlignment="1">
      <alignment vertical="center" wrapText="1"/>
    </xf>
    <xf numFmtId="0" fontId="0" fillId="34" borderId="11" xfId="0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8"/>
  <sheetViews>
    <sheetView view="pageBreakPreview" zoomScale="60" zoomScaleNormal="75" workbookViewId="0" topLeftCell="A169">
      <selection activeCell="C189" sqref="C189:C190"/>
    </sheetView>
  </sheetViews>
  <sheetFormatPr defaultColWidth="9.140625" defaultRowHeight="12.75"/>
  <cols>
    <col min="1" max="1" width="4.140625" style="0" customWidth="1"/>
    <col min="2" max="2" width="20.140625" style="0" customWidth="1"/>
    <col min="3" max="3" width="15.28125" style="0" customWidth="1"/>
    <col min="4" max="4" width="13.421875" style="0" customWidth="1"/>
    <col min="5" max="5" width="13.28125" style="0" customWidth="1"/>
    <col min="6" max="6" width="15.28125" style="0" customWidth="1"/>
    <col min="7" max="7" width="30.7109375" style="0" customWidth="1"/>
    <col min="8" max="8" width="20.140625" style="0" customWidth="1"/>
    <col min="9" max="9" width="14.7109375" style="0" customWidth="1"/>
    <col min="10" max="10" width="13.28125" style="0" customWidth="1"/>
    <col min="12" max="12" width="13.00390625" style="0" customWidth="1"/>
    <col min="13" max="13" width="15.7109375" style="0" customWidth="1"/>
    <col min="14" max="14" width="14.00390625" style="0" customWidth="1"/>
    <col min="16" max="16" width="12.8515625" style="84" customWidth="1"/>
    <col min="17" max="17" width="13.28125" style="84" customWidth="1"/>
    <col min="18" max="18" width="13.421875" style="84" customWidth="1"/>
    <col min="19" max="19" width="22.140625" style="84" customWidth="1"/>
  </cols>
  <sheetData>
    <row r="1" spans="1:19" s="1" customFormat="1" ht="21" thickBot="1">
      <c r="A1" s="156" t="s">
        <v>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8"/>
    </row>
    <row r="2" spans="1:19" s="1" customFormat="1" ht="48.75" customHeight="1">
      <c r="A2" s="147" t="s">
        <v>2</v>
      </c>
      <c r="B2" s="147" t="s">
        <v>3</v>
      </c>
      <c r="C2" s="147" t="s">
        <v>4</v>
      </c>
      <c r="D2" s="149" t="s">
        <v>5</v>
      </c>
      <c r="E2" s="147" t="s">
        <v>6</v>
      </c>
      <c r="F2" s="147" t="s">
        <v>7</v>
      </c>
      <c r="G2" s="147" t="s">
        <v>8</v>
      </c>
      <c r="H2" s="147" t="s">
        <v>9</v>
      </c>
      <c r="I2" s="147" t="s">
        <v>10</v>
      </c>
      <c r="J2" s="149" t="s">
        <v>11</v>
      </c>
      <c r="K2" s="149" t="s">
        <v>12</v>
      </c>
      <c r="L2" s="147" t="s">
        <v>13</v>
      </c>
      <c r="M2" s="147" t="s">
        <v>14</v>
      </c>
      <c r="N2" s="149" t="s">
        <v>15</v>
      </c>
      <c r="O2" s="149" t="s">
        <v>16</v>
      </c>
      <c r="P2" s="139" t="s">
        <v>17</v>
      </c>
      <c r="Q2" s="139"/>
      <c r="R2" s="139"/>
      <c r="S2" s="139" t="s">
        <v>18</v>
      </c>
    </row>
    <row r="3" spans="1:19" s="1" customFormat="1" ht="63.75" customHeight="1">
      <c r="A3" s="148"/>
      <c r="B3" s="148"/>
      <c r="C3" s="148"/>
      <c r="D3" s="147"/>
      <c r="E3" s="148"/>
      <c r="F3" s="148"/>
      <c r="G3" s="148"/>
      <c r="H3" s="148"/>
      <c r="I3" s="148"/>
      <c r="J3" s="147"/>
      <c r="K3" s="147"/>
      <c r="L3" s="148"/>
      <c r="M3" s="148"/>
      <c r="N3" s="147"/>
      <c r="O3" s="147"/>
      <c r="P3" s="27" t="s">
        <v>19</v>
      </c>
      <c r="Q3" s="27" t="s">
        <v>20</v>
      </c>
      <c r="R3" s="27" t="s">
        <v>21</v>
      </c>
      <c r="S3" s="140"/>
    </row>
    <row r="4" spans="1:19" s="1" customFormat="1" ht="16.5" customHeight="1">
      <c r="A4" s="7"/>
      <c r="B4" s="7" t="s">
        <v>22</v>
      </c>
      <c r="C4" s="7"/>
      <c r="D4" s="7"/>
      <c r="E4" s="7"/>
      <c r="F4" s="7"/>
      <c r="G4" s="7"/>
      <c r="H4" s="7"/>
      <c r="I4" s="7"/>
      <c r="J4" s="8"/>
      <c r="K4" s="8"/>
      <c r="L4" s="7"/>
      <c r="M4" s="7"/>
      <c r="N4" s="8"/>
      <c r="O4" s="8"/>
      <c r="P4" s="27"/>
      <c r="Q4" s="27"/>
      <c r="R4" s="27"/>
      <c r="S4" s="27"/>
    </row>
    <row r="5" spans="1:19" s="1" customFormat="1" ht="12.75">
      <c r="A5" s="9">
        <v>1</v>
      </c>
      <c r="B5" s="9" t="s">
        <v>23</v>
      </c>
      <c r="C5" s="9"/>
      <c r="D5" s="9" t="s">
        <v>24</v>
      </c>
      <c r="E5" s="9">
        <v>1960</v>
      </c>
      <c r="F5" s="10">
        <v>33256.21</v>
      </c>
      <c r="G5" s="11" t="s">
        <v>25</v>
      </c>
      <c r="H5" s="9" t="s">
        <v>26</v>
      </c>
      <c r="I5" s="5"/>
      <c r="J5" s="5"/>
      <c r="K5" s="5"/>
      <c r="L5" s="5"/>
      <c r="M5" s="5"/>
      <c r="N5" s="5"/>
      <c r="O5" s="5"/>
      <c r="P5" s="9"/>
      <c r="Q5" s="9"/>
      <c r="R5" s="9"/>
      <c r="S5" s="9"/>
    </row>
    <row r="6" spans="1:19" s="1" customFormat="1" ht="12.75">
      <c r="A6" s="12">
        <v>2</v>
      </c>
      <c r="B6" s="12" t="s">
        <v>23</v>
      </c>
      <c r="C6" s="13"/>
      <c r="D6" s="13" t="s">
        <v>24</v>
      </c>
      <c r="E6" s="12">
        <v>1955</v>
      </c>
      <c r="F6" s="14">
        <v>67711</v>
      </c>
      <c r="G6" s="15" t="s">
        <v>25</v>
      </c>
      <c r="H6" s="12" t="s">
        <v>27</v>
      </c>
      <c r="I6" s="58"/>
      <c r="J6" s="5"/>
      <c r="K6" s="5"/>
      <c r="L6" s="5"/>
      <c r="M6" s="5"/>
      <c r="N6" s="5"/>
      <c r="O6" s="5"/>
      <c r="P6" s="9"/>
      <c r="Q6" s="9"/>
      <c r="R6" s="9"/>
      <c r="S6" s="9"/>
    </row>
    <row r="7" spans="1:19" s="1" customFormat="1" ht="12.75">
      <c r="A7" s="16">
        <v>3</v>
      </c>
      <c r="B7" s="16" t="s">
        <v>23</v>
      </c>
      <c r="C7" s="9"/>
      <c r="D7" s="9" t="s">
        <v>24</v>
      </c>
      <c r="E7" s="16">
        <v>1972</v>
      </c>
      <c r="F7" s="17">
        <v>54728.75</v>
      </c>
      <c r="G7" s="18" t="s">
        <v>25</v>
      </c>
      <c r="H7" s="16" t="s">
        <v>28</v>
      </c>
      <c r="I7" s="5"/>
      <c r="J7" s="5"/>
      <c r="K7" s="5"/>
      <c r="L7" s="5"/>
      <c r="M7" s="5"/>
      <c r="N7" s="5"/>
      <c r="O7" s="5"/>
      <c r="P7" s="9"/>
      <c r="Q7" s="9"/>
      <c r="R7" s="9"/>
      <c r="S7" s="9"/>
    </row>
    <row r="8" spans="1:19" s="1" customFormat="1" ht="12.75">
      <c r="A8" s="16">
        <v>4</v>
      </c>
      <c r="B8" s="16" t="s">
        <v>23</v>
      </c>
      <c r="C8" s="9"/>
      <c r="D8" s="9" t="s">
        <v>24</v>
      </c>
      <c r="E8" s="16">
        <v>1973</v>
      </c>
      <c r="F8" s="17">
        <v>54728.75</v>
      </c>
      <c r="G8" s="18" t="s">
        <v>25</v>
      </c>
      <c r="H8" s="16" t="s">
        <v>29</v>
      </c>
      <c r="I8" s="58"/>
      <c r="J8" s="5"/>
      <c r="K8" s="5"/>
      <c r="L8" s="5"/>
      <c r="M8" s="5"/>
      <c r="N8" s="5"/>
      <c r="O8" s="5"/>
      <c r="P8" s="9"/>
      <c r="Q8" s="9"/>
      <c r="R8" s="9"/>
      <c r="S8" s="9"/>
    </row>
    <row r="9" spans="1:19" s="1" customFormat="1" ht="12.75">
      <c r="A9" s="16">
        <v>5</v>
      </c>
      <c r="B9" s="16" t="s">
        <v>23</v>
      </c>
      <c r="C9" s="9"/>
      <c r="D9" s="9" t="s">
        <v>24</v>
      </c>
      <c r="E9" s="16">
        <v>1965</v>
      </c>
      <c r="F9" s="17">
        <v>63724.81</v>
      </c>
      <c r="G9" s="18" t="s">
        <v>25</v>
      </c>
      <c r="H9" s="16" t="s">
        <v>30</v>
      </c>
      <c r="I9" s="5"/>
      <c r="J9" s="5"/>
      <c r="K9" s="5"/>
      <c r="L9" s="5"/>
      <c r="M9" s="5"/>
      <c r="N9" s="5"/>
      <c r="O9" s="5"/>
      <c r="P9" s="9"/>
      <c r="Q9" s="9"/>
      <c r="R9" s="9"/>
      <c r="S9" s="9"/>
    </row>
    <row r="10" spans="1:19" s="1" customFormat="1" ht="12.75">
      <c r="A10" s="16">
        <v>6</v>
      </c>
      <c r="B10" s="16" t="s">
        <v>31</v>
      </c>
      <c r="C10" s="9"/>
      <c r="D10" s="9" t="s">
        <v>24</v>
      </c>
      <c r="E10" s="16">
        <v>1945</v>
      </c>
      <c r="F10" s="17">
        <v>36360.4</v>
      </c>
      <c r="G10" s="18" t="s">
        <v>25</v>
      </c>
      <c r="H10" s="16" t="s">
        <v>32</v>
      </c>
      <c r="I10" s="5"/>
      <c r="J10" s="5"/>
      <c r="K10" s="5"/>
      <c r="L10" s="5"/>
      <c r="M10" s="5"/>
      <c r="N10" s="5"/>
      <c r="O10" s="5"/>
      <c r="P10" s="9"/>
      <c r="Q10" s="9"/>
      <c r="R10" s="9"/>
      <c r="S10" s="9"/>
    </row>
    <row r="11" spans="1:19" s="1" customFormat="1" ht="12.75">
      <c r="A11" s="16">
        <v>7</v>
      </c>
      <c r="B11" s="16" t="s">
        <v>31</v>
      </c>
      <c r="C11" s="9"/>
      <c r="D11" s="9" t="s">
        <v>24</v>
      </c>
      <c r="E11" s="16">
        <v>1974</v>
      </c>
      <c r="F11" s="17">
        <v>99350.17</v>
      </c>
      <c r="G11" s="18" t="s">
        <v>25</v>
      </c>
      <c r="H11" s="16" t="s">
        <v>33</v>
      </c>
      <c r="I11" s="5"/>
      <c r="J11" s="5"/>
      <c r="K11" s="5"/>
      <c r="L11" s="5"/>
      <c r="M11" s="5"/>
      <c r="N11" s="5"/>
      <c r="O11" s="5"/>
      <c r="P11" s="9"/>
      <c r="Q11" s="9"/>
      <c r="R11" s="9"/>
      <c r="S11" s="9"/>
    </row>
    <row r="12" spans="1:19" s="1" customFormat="1" ht="12.75">
      <c r="A12" s="16">
        <v>8</v>
      </c>
      <c r="B12" s="16" t="s">
        <v>31</v>
      </c>
      <c r="C12" s="9"/>
      <c r="D12" s="9" t="s">
        <v>24</v>
      </c>
      <c r="E12" s="16">
        <v>1974</v>
      </c>
      <c r="F12" s="17">
        <v>20558.93</v>
      </c>
      <c r="G12" s="18" t="s">
        <v>25</v>
      </c>
      <c r="H12" s="16" t="s">
        <v>34</v>
      </c>
      <c r="I12" s="5"/>
      <c r="J12" s="5"/>
      <c r="K12" s="5"/>
      <c r="L12" s="5"/>
      <c r="M12" s="5"/>
      <c r="N12" s="5"/>
      <c r="O12" s="5"/>
      <c r="P12" s="9"/>
      <c r="Q12" s="9"/>
      <c r="R12" s="9"/>
      <c r="S12" s="9"/>
    </row>
    <row r="13" spans="1:19" s="1" customFormat="1" ht="12.75">
      <c r="A13" s="16">
        <v>9</v>
      </c>
      <c r="B13" s="16" t="s">
        <v>31</v>
      </c>
      <c r="C13" s="9"/>
      <c r="D13" s="9" t="s">
        <v>24</v>
      </c>
      <c r="E13" s="16">
        <v>1971</v>
      </c>
      <c r="F13" s="17">
        <v>11760.13</v>
      </c>
      <c r="G13" s="18" t="s">
        <v>25</v>
      </c>
      <c r="H13" s="16" t="s">
        <v>28</v>
      </c>
      <c r="I13" s="5"/>
      <c r="J13" s="5"/>
      <c r="K13" s="5"/>
      <c r="L13" s="5"/>
      <c r="M13" s="5"/>
      <c r="N13" s="5"/>
      <c r="O13" s="5"/>
      <c r="P13" s="9"/>
      <c r="Q13" s="9"/>
      <c r="R13" s="9"/>
      <c r="S13" s="9"/>
    </row>
    <row r="14" spans="1:19" s="1" customFormat="1" ht="12.75">
      <c r="A14" s="16">
        <v>10</v>
      </c>
      <c r="B14" s="16" t="s">
        <v>31</v>
      </c>
      <c r="C14" s="9"/>
      <c r="D14" s="9" t="s">
        <v>24</v>
      </c>
      <c r="E14" s="16">
        <v>1977</v>
      </c>
      <c r="F14" s="17">
        <v>343601.6</v>
      </c>
      <c r="G14" s="18" t="s">
        <v>25</v>
      </c>
      <c r="H14" s="16" t="s">
        <v>35</v>
      </c>
      <c r="I14" s="5"/>
      <c r="J14" s="5"/>
      <c r="K14" s="5"/>
      <c r="L14" s="5"/>
      <c r="M14" s="5"/>
      <c r="N14" s="5"/>
      <c r="O14" s="5"/>
      <c r="P14" s="9"/>
      <c r="Q14" s="9"/>
      <c r="R14" s="9"/>
      <c r="S14" s="9"/>
    </row>
    <row r="15" spans="1:19" s="1" customFormat="1" ht="12.75">
      <c r="A15" s="16">
        <v>11</v>
      </c>
      <c r="B15" s="16" t="s">
        <v>31</v>
      </c>
      <c r="C15" s="9"/>
      <c r="D15" s="9" t="s">
        <v>24</v>
      </c>
      <c r="E15" s="16">
        <v>1986</v>
      </c>
      <c r="F15" s="17">
        <v>207135.16</v>
      </c>
      <c r="G15" s="18" t="s">
        <v>25</v>
      </c>
      <c r="H15" s="16" t="s">
        <v>36</v>
      </c>
      <c r="I15" s="5"/>
      <c r="J15" s="5"/>
      <c r="K15" s="5"/>
      <c r="L15" s="5"/>
      <c r="M15" s="5"/>
      <c r="N15" s="5"/>
      <c r="O15" s="5"/>
      <c r="P15" s="9"/>
      <c r="Q15" s="9"/>
      <c r="R15" s="9"/>
      <c r="S15" s="9"/>
    </row>
    <row r="16" spans="1:19" s="1" customFormat="1" ht="12.75">
      <c r="A16" s="16">
        <v>12</v>
      </c>
      <c r="B16" s="16" t="s">
        <v>31</v>
      </c>
      <c r="C16" s="9"/>
      <c r="D16" s="9" t="s">
        <v>24</v>
      </c>
      <c r="E16" s="16">
        <v>1987</v>
      </c>
      <c r="F16" s="17">
        <v>159887.19</v>
      </c>
      <c r="G16" s="18" t="s">
        <v>25</v>
      </c>
      <c r="H16" s="16" t="s">
        <v>37</v>
      </c>
      <c r="I16" s="5"/>
      <c r="J16" s="5"/>
      <c r="K16" s="5"/>
      <c r="L16" s="5"/>
      <c r="M16" s="5"/>
      <c r="N16" s="5"/>
      <c r="O16" s="5"/>
      <c r="P16" s="9"/>
      <c r="Q16" s="9"/>
      <c r="R16" s="9"/>
      <c r="S16" s="9"/>
    </row>
    <row r="17" spans="1:19" s="1" customFormat="1" ht="12.75">
      <c r="A17" s="16">
        <v>13</v>
      </c>
      <c r="B17" s="16" t="s">
        <v>31</v>
      </c>
      <c r="C17" s="9"/>
      <c r="D17" s="9" t="s">
        <v>24</v>
      </c>
      <c r="E17" s="16">
        <v>2004</v>
      </c>
      <c r="F17" s="17">
        <v>178544.5</v>
      </c>
      <c r="G17" s="18" t="s">
        <v>25</v>
      </c>
      <c r="H17" s="16" t="s">
        <v>38</v>
      </c>
      <c r="I17" s="5"/>
      <c r="J17" s="5"/>
      <c r="K17" s="5"/>
      <c r="L17" s="5"/>
      <c r="M17" s="5"/>
      <c r="N17" s="5"/>
      <c r="O17" s="5"/>
      <c r="P17" s="9"/>
      <c r="Q17" s="9"/>
      <c r="R17" s="9"/>
      <c r="S17" s="9"/>
    </row>
    <row r="18" spans="1:19" s="1" customFormat="1" ht="25.5">
      <c r="A18" s="16">
        <v>14</v>
      </c>
      <c r="B18" s="16" t="s">
        <v>39</v>
      </c>
      <c r="C18" s="9"/>
      <c r="D18" s="9" t="s">
        <v>24</v>
      </c>
      <c r="E18" s="16">
        <v>1975</v>
      </c>
      <c r="F18" s="17">
        <v>706057.62</v>
      </c>
      <c r="G18" s="18" t="s">
        <v>40</v>
      </c>
      <c r="H18" s="16" t="s">
        <v>41</v>
      </c>
      <c r="I18" s="5"/>
      <c r="J18" s="5"/>
      <c r="K18" s="5"/>
      <c r="L18" s="5"/>
      <c r="M18" s="5"/>
      <c r="N18" s="5"/>
      <c r="O18" s="5"/>
      <c r="P18" s="9"/>
      <c r="Q18" s="9"/>
      <c r="R18" s="9"/>
      <c r="S18" s="9"/>
    </row>
    <row r="19" spans="1:19" s="1" customFormat="1" ht="25.5">
      <c r="A19" s="16">
        <v>15</v>
      </c>
      <c r="B19" s="16" t="s">
        <v>42</v>
      </c>
      <c r="C19" s="9"/>
      <c r="D19" s="9" t="s">
        <v>24</v>
      </c>
      <c r="E19" s="16">
        <v>2008</v>
      </c>
      <c r="F19" s="17">
        <v>132361.58</v>
      </c>
      <c r="G19" s="18" t="s">
        <v>25</v>
      </c>
      <c r="H19" s="16" t="s">
        <v>41</v>
      </c>
      <c r="I19" s="5"/>
      <c r="J19" s="5"/>
      <c r="K19" s="5"/>
      <c r="L19" s="5"/>
      <c r="M19" s="5"/>
      <c r="N19" s="5"/>
      <c r="O19" s="5"/>
      <c r="P19" s="9"/>
      <c r="Q19" s="9"/>
      <c r="R19" s="9"/>
      <c r="S19" s="9"/>
    </row>
    <row r="20" spans="1:19" s="1" customFormat="1" ht="12.75" hidden="1">
      <c r="A20" s="9">
        <v>15</v>
      </c>
      <c r="B20" s="9"/>
      <c r="C20" s="9"/>
      <c r="D20" s="9"/>
      <c r="E20" s="9"/>
      <c r="F20" s="10"/>
      <c r="G20" s="18"/>
      <c r="H20" s="9"/>
      <c r="I20" s="5"/>
      <c r="J20" s="5"/>
      <c r="K20" s="5"/>
      <c r="L20" s="5"/>
      <c r="M20" s="5"/>
      <c r="N20" s="5"/>
      <c r="O20" s="5"/>
      <c r="P20" s="9"/>
      <c r="Q20" s="9"/>
      <c r="R20" s="9"/>
      <c r="S20" s="9"/>
    </row>
    <row r="21" spans="1:19" s="1" customFormat="1" ht="12.75">
      <c r="A21" s="141" t="s">
        <v>43</v>
      </c>
      <c r="B21" s="142"/>
      <c r="C21" s="142"/>
      <c r="D21" s="142"/>
      <c r="E21" s="143"/>
      <c r="F21" s="19">
        <f>SUM(F5:F20)</f>
        <v>2169766.8000000003</v>
      </c>
      <c r="G21" s="20"/>
      <c r="H21" s="21"/>
      <c r="I21" s="22"/>
      <c r="J21" s="22"/>
      <c r="K21" s="22"/>
      <c r="L21" s="22"/>
      <c r="M21" s="22"/>
      <c r="N21" s="22"/>
      <c r="O21" s="22"/>
      <c r="P21" s="21"/>
      <c r="Q21" s="21"/>
      <c r="R21" s="83"/>
      <c r="S21" s="9"/>
    </row>
    <row r="22" spans="1:19" s="1" customFormat="1" ht="12.75">
      <c r="A22" s="16">
        <v>15</v>
      </c>
      <c r="B22" s="16" t="s">
        <v>44</v>
      </c>
      <c r="C22" s="9"/>
      <c r="D22" s="9" t="s">
        <v>24</v>
      </c>
      <c r="E22" s="16"/>
      <c r="F22" s="17">
        <v>2791.1</v>
      </c>
      <c r="G22" s="18"/>
      <c r="H22" s="16" t="s">
        <v>45</v>
      </c>
      <c r="I22" s="5"/>
      <c r="J22" s="5"/>
      <c r="K22" s="5"/>
      <c r="L22" s="5"/>
      <c r="M22" s="5"/>
      <c r="N22" s="5"/>
      <c r="O22" s="5"/>
      <c r="P22" s="9"/>
      <c r="Q22" s="9"/>
      <c r="R22" s="9"/>
      <c r="S22" s="9"/>
    </row>
    <row r="23" spans="1:19" s="1" customFormat="1" ht="12.75">
      <c r="A23" s="16">
        <v>16</v>
      </c>
      <c r="B23" s="16" t="s">
        <v>44</v>
      </c>
      <c r="C23" s="9"/>
      <c r="D23" s="9" t="s">
        <v>24</v>
      </c>
      <c r="E23" s="16"/>
      <c r="F23" s="17">
        <v>3669.88</v>
      </c>
      <c r="G23" s="18"/>
      <c r="H23" s="16" t="s">
        <v>30</v>
      </c>
      <c r="I23" s="5"/>
      <c r="J23" s="5"/>
      <c r="K23" s="5"/>
      <c r="L23" s="5"/>
      <c r="M23" s="5"/>
      <c r="N23" s="5"/>
      <c r="O23" s="5"/>
      <c r="P23" s="9"/>
      <c r="Q23" s="9"/>
      <c r="R23" s="9"/>
      <c r="S23" s="9"/>
    </row>
    <row r="24" spans="1:19" s="1" customFormat="1" ht="12.75">
      <c r="A24" s="16">
        <v>17</v>
      </c>
      <c r="B24" s="16" t="s">
        <v>44</v>
      </c>
      <c r="C24" s="9"/>
      <c r="D24" s="9" t="s">
        <v>24</v>
      </c>
      <c r="E24" s="16"/>
      <c r="F24" s="17">
        <v>3669.88</v>
      </c>
      <c r="G24" s="18"/>
      <c r="H24" s="16" t="s">
        <v>30</v>
      </c>
      <c r="I24" s="5"/>
      <c r="J24" s="5"/>
      <c r="K24" s="5"/>
      <c r="L24" s="5"/>
      <c r="M24" s="5"/>
      <c r="N24" s="5"/>
      <c r="O24" s="5"/>
      <c r="P24" s="9"/>
      <c r="Q24" s="9"/>
      <c r="R24" s="9"/>
      <c r="S24" s="9"/>
    </row>
    <row r="25" spans="1:19" s="1" customFormat="1" ht="12.75">
      <c r="A25" s="16">
        <v>18</v>
      </c>
      <c r="B25" s="16" t="s">
        <v>44</v>
      </c>
      <c r="C25" s="9"/>
      <c r="D25" s="9" t="s">
        <v>24</v>
      </c>
      <c r="E25" s="16"/>
      <c r="F25" s="17">
        <v>2757.2</v>
      </c>
      <c r="G25" s="18"/>
      <c r="H25" s="16" t="s">
        <v>32</v>
      </c>
      <c r="I25" s="5"/>
      <c r="J25" s="5"/>
      <c r="K25" s="5"/>
      <c r="L25" s="5"/>
      <c r="M25" s="5"/>
      <c r="N25" s="5"/>
      <c r="O25" s="5"/>
      <c r="P25" s="9"/>
      <c r="Q25" s="9"/>
      <c r="R25" s="9"/>
      <c r="S25" s="9"/>
    </row>
    <row r="26" spans="1:19" s="1" customFormat="1" ht="12.75">
      <c r="A26" s="16">
        <v>19</v>
      </c>
      <c r="B26" s="16" t="s">
        <v>44</v>
      </c>
      <c r="C26" s="9"/>
      <c r="D26" s="9" t="s">
        <v>24</v>
      </c>
      <c r="E26" s="16">
        <v>1995</v>
      </c>
      <c r="F26" s="17">
        <v>5526.6</v>
      </c>
      <c r="G26" s="18"/>
      <c r="H26" s="16" t="s">
        <v>37</v>
      </c>
      <c r="I26" s="5"/>
      <c r="J26" s="5"/>
      <c r="K26" s="5"/>
      <c r="L26" s="5"/>
      <c r="M26" s="5"/>
      <c r="N26" s="5"/>
      <c r="O26" s="5"/>
      <c r="P26" s="9"/>
      <c r="Q26" s="9"/>
      <c r="R26" s="9"/>
      <c r="S26" s="9"/>
    </row>
    <row r="27" spans="1:19" s="1" customFormat="1" ht="12.75">
      <c r="A27" s="16">
        <v>20</v>
      </c>
      <c r="B27" s="16" t="s">
        <v>44</v>
      </c>
      <c r="C27" s="9"/>
      <c r="D27" s="9" t="s">
        <v>24</v>
      </c>
      <c r="E27" s="16">
        <v>1995</v>
      </c>
      <c r="F27" s="17">
        <v>3455.6</v>
      </c>
      <c r="G27" s="18"/>
      <c r="H27" s="16" t="s">
        <v>30</v>
      </c>
      <c r="I27" s="5"/>
      <c r="J27" s="5"/>
      <c r="K27" s="5"/>
      <c r="L27" s="5"/>
      <c r="M27" s="5"/>
      <c r="N27" s="5"/>
      <c r="O27" s="5"/>
      <c r="P27" s="9"/>
      <c r="Q27" s="9"/>
      <c r="R27" s="9"/>
      <c r="S27" s="9"/>
    </row>
    <row r="28" spans="1:19" s="1" customFormat="1" ht="12.75">
      <c r="A28" s="16">
        <v>21</v>
      </c>
      <c r="B28" s="16" t="s">
        <v>44</v>
      </c>
      <c r="C28" s="9"/>
      <c r="D28" s="9" t="s">
        <v>24</v>
      </c>
      <c r="E28" s="16">
        <v>1998</v>
      </c>
      <c r="F28" s="17">
        <v>3831</v>
      </c>
      <c r="G28" s="18"/>
      <c r="H28" s="16" t="s">
        <v>27</v>
      </c>
      <c r="I28" s="5"/>
      <c r="J28" s="5"/>
      <c r="K28" s="5"/>
      <c r="L28" s="5"/>
      <c r="M28" s="5"/>
      <c r="N28" s="5"/>
      <c r="O28" s="5"/>
      <c r="P28" s="9"/>
      <c r="Q28" s="9"/>
      <c r="R28" s="9"/>
      <c r="S28" s="9"/>
    </row>
    <row r="29" spans="1:19" s="1" customFormat="1" ht="12.75">
      <c r="A29" s="16">
        <v>22</v>
      </c>
      <c r="B29" s="16" t="s">
        <v>44</v>
      </c>
      <c r="C29" s="9"/>
      <c r="D29" s="9" t="s">
        <v>24</v>
      </c>
      <c r="E29" s="16">
        <v>1998</v>
      </c>
      <c r="F29" s="17">
        <v>3831</v>
      </c>
      <c r="G29" s="18"/>
      <c r="H29" s="16" t="s">
        <v>27</v>
      </c>
      <c r="I29" s="5"/>
      <c r="J29" s="5"/>
      <c r="K29" s="5"/>
      <c r="L29" s="5"/>
      <c r="M29" s="5"/>
      <c r="N29" s="5"/>
      <c r="O29" s="5"/>
      <c r="P29" s="9"/>
      <c r="Q29" s="9"/>
      <c r="R29" s="9"/>
      <c r="S29" s="9"/>
    </row>
    <row r="30" spans="1:19" s="1" customFormat="1" ht="12.75">
      <c r="A30" s="16">
        <v>23</v>
      </c>
      <c r="B30" s="16" t="s">
        <v>44</v>
      </c>
      <c r="C30" s="9"/>
      <c r="D30" s="9" t="s">
        <v>24</v>
      </c>
      <c r="E30" s="16">
        <v>1998</v>
      </c>
      <c r="F30" s="17">
        <v>4331</v>
      </c>
      <c r="G30" s="18"/>
      <c r="H30" s="16" t="s">
        <v>46</v>
      </c>
      <c r="I30" s="5"/>
      <c r="J30" s="5"/>
      <c r="K30" s="5"/>
      <c r="L30" s="5"/>
      <c r="M30" s="5"/>
      <c r="N30" s="5"/>
      <c r="O30" s="5"/>
      <c r="P30" s="9"/>
      <c r="Q30" s="9"/>
      <c r="R30" s="9"/>
      <c r="S30" s="9"/>
    </row>
    <row r="31" spans="1:19" s="1" customFormat="1" ht="12.75">
      <c r="A31" s="16">
        <v>24</v>
      </c>
      <c r="B31" s="16" t="s">
        <v>44</v>
      </c>
      <c r="C31" s="9"/>
      <c r="D31" s="9" t="s">
        <v>24</v>
      </c>
      <c r="E31" s="16">
        <v>1999</v>
      </c>
      <c r="F31" s="17">
        <v>4331</v>
      </c>
      <c r="G31" s="18"/>
      <c r="H31" s="16" t="s">
        <v>33</v>
      </c>
      <c r="I31" s="5"/>
      <c r="J31" s="5"/>
      <c r="K31" s="5"/>
      <c r="L31" s="5"/>
      <c r="M31" s="5"/>
      <c r="N31" s="5"/>
      <c r="O31" s="5"/>
      <c r="P31" s="9"/>
      <c r="Q31" s="9"/>
      <c r="R31" s="9"/>
      <c r="S31" s="9"/>
    </row>
    <row r="32" spans="1:19" s="1" customFormat="1" ht="12.75">
      <c r="A32" s="16">
        <v>25</v>
      </c>
      <c r="B32" s="12" t="s">
        <v>44</v>
      </c>
      <c r="C32" s="9"/>
      <c r="D32" s="9" t="s">
        <v>24</v>
      </c>
      <c r="E32" s="12">
        <v>2000</v>
      </c>
      <c r="F32" s="14">
        <v>2935.98</v>
      </c>
      <c r="G32" s="18"/>
      <c r="H32" s="12" t="s">
        <v>35</v>
      </c>
      <c r="I32" s="5"/>
      <c r="J32" s="5"/>
      <c r="K32" s="5"/>
      <c r="L32" s="5"/>
      <c r="M32" s="5"/>
      <c r="N32" s="5"/>
      <c r="O32" s="5"/>
      <c r="P32" s="9"/>
      <c r="Q32" s="9"/>
      <c r="R32" s="9"/>
      <c r="S32" s="9"/>
    </row>
    <row r="33" spans="1:19" s="1" customFormat="1" ht="12.75">
      <c r="A33" s="16">
        <v>26</v>
      </c>
      <c r="B33" s="12" t="s">
        <v>44</v>
      </c>
      <c r="C33" s="9"/>
      <c r="D33" s="9" t="s">
        <v>24</v>
      </c>
      <c r="E33" s="12">
        <v>2000</v>
      </c>
      <c r="F33" s="14">
        <v>4416</v>
      </c>
      <c r="G33" s="18"/>
      <c r="H33" s="12" t="s">
        <v>29</v>
      </c>
      <c r="I33" s="5"/>
      <c r="J33" s="5"/>
      <c r="K33" s="5"/>
      <c r="L33" s="5"/>
      <c r="M33" s="5"/>
      <c r="N33" s="5"/>
      <c r="O33" s="5"/>
      <c r="P33" s="9"/>
      <c r="Q33" s="9"/>
      <c r="R33" s="9"/>
      <c r="S33" s="9"/>
    </row>
    <row r="34" spans="1:19" s="1" customFormat="1" ht="12.75">
      <c r="A34" s="16">
        <v>27</v>
      </c>
      <c r="B34" s="12" t="s">
        <v>44</v>
      </c>
      <c r="C34" s="9"/>
      <c r="D34" s="9" t="s">
        <v>24</v>
      </c>
      <c r="E34" s="12">
        <v>2001</v>
      </c>
      <c r="F34" s="14">
        <v>4012</v>
      </c>
      <c r="G34" s="18"/>
      <c r="H34" s="12" t="s">
        <v>47</v>
      </c>
      <c r="I34" s="5"/>
      <c r="J34" s="5"/>
      <c r="K34" s="5"/>
      <c r="L34" s="5"/>
      <c r="M34" s="5"/>
      <c r="N34" s="5"/>
      <c r="O34" s="5"/>
      <c r="P34" s="9"/>
      <c r="Q34" s="9"/>
      <c r="R34" s="9"/>
      <c r="S34" s="9"/>
    </row>
    <row r="35" spans="1:19" s="1" customFormat="1" ht="12.75">
      <c r="A35" s="16">
        <v>28</v>
      </c>
      <c r="B35" s="12" t="s">
        <v>44</v>
      </c>
      <c r="C35" s="9"/>
      <c r="D35" s="9" t="s">
        <v>24</v>
      </c>
      <c r="E35" s="12">
        <v>2001</v>
      </c>
      <c r="F35" s="14">
        <v>4011.99</v>
      </c>
      <c r="G35" s="18"/>
      <c r="H35" s="12" t="s">
        <v>48</v>
      </c>
      <c r="I35" s="5"/>
      <c r="J35" s="5"/>
      <c r="K35" s="5"/>
      <c r="L35" s="5"/>
      <c r="M35" s="5"/>
      <c r="N35" s="5"/>
      <c r="O35" s="5"/>
      <c r="P35" s="9"/>
      <c r="Q35" s="9"/>
      <c r="R35" s="9"/>
      <c r="S35" s="9"/>
    </row>
    <row r="36" spans="1:19" s="1" customFormat="1" ht="12.75">
      <c r="A36" s="16">
        <v>29</v>
      </c>
      <c r="B36" s="12" t="s">
        <v>44</v>
      </c>
      <c r="C36" s="9"/>
      <c r="D36" s="9" t="s">
        <v>24</v>
      </c>
      <c r="E36" s="12">
        <v>2001</v>
      </c>
      <c r="F36" s="14">
        <v>4012</v>
      </c>
      <c r="G36" s="18"/>
      <c r="H36" s="12" t="s">
        <v>28</v>
      </c>
      <c r="I36" s="5"/>
      <c r="J36" s="5"/>
      <c r="K36" s="5"/>
      <c r="L36" s="5"/>
      <c r="M36" s="5"/>
      <c r="N36" s="5"/>
      <c r="O36" s="5"/>
      <c r="P36" s="9"/>
      <c r="Q36" s="9"/>
      <c r="R36" s="9"/>
      <c r="S36" s="9"/>
    </row>
    <row r="37" spans="1:19" s="1" customFormat="1" ht="12.75">
      <c r="A37" s="16">
        <v>30</v>
      </c>
      <c r="B37" s="12" t="s">
        <v>44</v>
      </c>
      <c r="C37" s="9"/>
      <c r="D37" s="9" t="s">
        <v>24</v>
      </c>
      <c r="E37" s="12">
        <v>2002</v>
      </c>
      <c r="F37" s="14">
        <v>4807.57</v>
      </c>
      <c r="G37" s="18"/>
      <c r="H37" s="12" t="s">
        <v>36</v>
      </c>
      <c r="I37" s="5"/>
      <c r="J37" s="5"/>
      <c r="K37" s="5"/>
      <c r="L37" s="5"/>
      <c r="M37" s="5"/>
      <c r="N37" s="5"/>
      <c r="O37" s="5"/>
      <c r="P37" s="9"/>
      <c r="Q37" s="9"/>
      <c r="R37" s="9"/>
      <c r="S37" s="9"/>
    </row>
    <row r="38" spans="1:19" s="1" customFormat="1" ht="12.75">
      <c r="A38" s="16">
        <v>31</v>
      </c>
      <c r="B38" s="12" t="s">
        <v>44</v>
      </c>
      <c r="C38" s="9"/>
      <c r="D38" s="9" t="s">
        <v>24</v>
      </c>
      <c r="E38" s="12">
        <v>2002</v>
      </c>
      <c r="F38" s="14">
        <v>7597.75</v>
      </c>
      <c r="G38" s="18"/>
      <c r="H38" s="12" t="s">
        <v>30</v>
      </c>
      <c r="I38" s="5"/>
      <c r="J38" s="5"/>
      <c r="K38" s="5"/>
      <c r="L38" s="5"/>
      <c r="M38" s="5"/>
      <c r="N38" s="5"/>
      <c r="O38" s="5"/>
      <c r="P38" s="9"/>
      <c r="Q38" s="9"/>
      <c r="R38" s="9"/>
      <c r="S38" s="9"/>
    </row>
    <row r="39" spans="1:19" s="1" customFormat="1" ht="12.75">
      <c r="A39" s="16">
        <v>32</v>
      </c>
      <c r="B39" s="12" t="s">
        <v>44</v>
      </c>
      <c r="C39" s="9"/>
      <c r="D39" s="9" t="s">
        <v>24</v>
      </c>
      <c r="E39" s="12">
        <v>2003</v>
      </c>
      <c r="F39" s="14">
        <v>4520</v>
      </c>
      <c r="G39" s="18"/>
      <c r="H39" s="12" t="s">
        <v>34</v>
      </c>
      <c r="I39" s="5"/>
      <c r="J39" s="5"/>
      <c r="K39" s="5"/>
      <c r="L39" s="5"/>
      <c r="M39" s="5"/>
      <c r="N39" s="5"/>
      <c r="O39" s="5"/>
      <c r="P39" s="9"/>
      <c r="Q39" s="9"/>
      <c r="R39" s="9"/>
      <c r="S39" s="9"/>
    </row>
    <row r="40" spans="1:19" s="1" customFormat="1" ht="12.75">
      <c r="A40" s="16">
        <v>33</v>
      </c>
      <c r="B40" s="12" t="s">
        <v>44</v>
      </c>
      <c r="C40" s="9"/>
      <c r="D40" s="9" t="s">
        <v>24</v>
      </c>
      <c r="E40" s="12">
        <v>2004</v>
      </c>
      <c r="F40" s="14">
        <v>6056.26</v>
      </c>
      <c r="G40" s="18"/>
      <c r="H40" s="12" t="s">
        <v>33</v>
      </c>
      <c r="I40" s="5"/>
      <c r="J40" s="5"/>
      <c r="K40" s="5"/>
      <c r="L40" s="5"/>
      <c r="M40" s="5"/>
      <c r="N40" s="5"/>
      <c r="O40" s="5"/>
      <c r="P40" s="9"/>
      <c r="Q40" s="9"/>
      <c r="R40" s="9"/>
      <c r="S40" s="9"/>
    </row>
    <row r="41" spans="1:19" s="1" customFormat="1" ht="12.75">
      <c r="A41" s="16">
        <v>34</v>
      </c>
      <c r="B41" s="12" t="s">
        <v>44</v>
      </c>
      <c r="C41" s="9"/>
      <c r="D41" s="9" t="s">
        <v>24</v>
      </c>
      <c r="E41" s="12">
        <v>2004</v>
      </c>
      <c r="F41" s="14">
        <v>5912.08</v>
      </c>
      <c r="G41" s="18"/>
      <c r="H41" s="12" t="s">
        <v>34</v>
      </c>
      <c r="I41" s="5"/>
      <c r="J41" s="5"/>
      <c r="K41" s="5"/>
      <c r="L41" s="5"/>
      <c r="M41" s="5"/>
      <c r="N41" s="5"/>
      <c r="O41" s="5"/>
      <c r="P41" s="9"/>
      <c r="Q41" s="9"/>
      <c r="R41" s="9"/>
      <c r="S41" s="9"/>
    </row>
    <row r="42" spans="1:19" s="1" customFormat="1" ht="12.75">
      <c r="A42" s="16">
        <v>35</v>
      </c>
      <c r="B42" s="12" t="s">
        <v>44</v>
      </c>
      <c r="C42" s="9"/>
      <c r="D42" s="9" t="s">
        <v>24</v>
      </c>
      <c r="E42" s="12">
        <v>2005</v>
      </c>
      <c r="F42" s="14">
        <v>3906.4</v>
      </c>
      <c r="G42" s="18"/>
      <c r="H42" s="12" t="s">
        <v>34</v>
      </c>
      <c r="I42" s="5"/>
      <c r="J42" s="5"/>
      <c r="K42" s="5"/>
      <c r="L42" s="5"/>
      <c r="M42" s="5"/>
      <c r="N42" s="5"/>
      <c r="O42" s="5"/>
      <c r="P42" s="9"/>
      <c r="Q42" s="9"/>
      <c r="R42" s="9"/>
      <c r="S42" s="9"/>
    </row>
    <row r="43" spans="1:19" s="1" customFormat="1" ht="12.75">
      <c r="A43" s="16">
        <v>36</v>
      </c>
      <c r="B43" s="12" t="s">
        <v>44</v>
      </c>
      <c r="C43" s="9"/>
      <c r="D43" s="9" t="s">
        <v>24</v>
      </c>
      <c r="E43" s="16">
        <v>2006</v>
      </c>
      <c r="F43" s="17">
        <v>5060</v>
      </c>
      <c r="G43" s="18"/>
      <c r="H43" s="16" t="s">
        <v>36</v>
      </c>
      <c r="I43" s="5"/>
      <c r="J43" s="5"/>
      <c r="K43" s="5"/>
      <c r="L43" s="5"/>
      <c r="M43" s="5"/>
      <c r="N43" s="5"/>
      <c r="O43" s="5"/>
      <c r="P43" s="9"/>
      <c r="Q43" s="9"/>
      <c r="R43" s="9"/>
      <c r="S43" s="9"/>
    </row>
    <row r="44" spans="1:19" s="1" customFormat="1" ht="12.75">
      <c r="A44" s="16">
        <v>37</v>
      </c>
      <c r="B44" s="12" t="s">
        <v>44</v>
      </c>
      <c r="C44" s="9"/>
      <c r="D44" s="9" t="s">
        <v>24</v>
      </c>
      <c r="E44" s="16">
        <v>2006</v>
      </c>
      <c r="F44" s="17">
        <v>6160</v>
      </c>
      <c r="G44" s="18"/>
      <c r="H44" s="16" t="s">
        <v>47</v>
      </c>
      <c r="I44" s="5"/>
      <c r="J44" s="5"/>
      <c r="K44" s="5"/>
      <c r="L44" s="5"/>
      <c r="M44" s="5"/>
      <c r="N44" s="5"/>
      <c r="O44" s="5"/>
      <c r="P44" s="9"/>
      <c r="Q44" s="9"/>
      <c r="R44" s="9"/>
      <c r="S44" s="9"/>
    </row>
    <row r="45" spans="1:19" s="1" customFormat="1" ht="12.75">
      <c r="A45" s="16">
        <v>38</v>
      </c>
      <c r="B45" s="12" t="s">
        <v>44</v>
      </c>
      <c r="C45" s="9"/>
      <c r="D45" s="9" t="s">
        <v>24</v>
      </c>
      <c r="E45" s="16">
        <v>2006</v>
      </c>
      <c r="F45" s="17">
        <v>6709</v>
      </c>
      <c r="G45" s="18"/>
      <c r="H45" s="16" t="s">
        <v>49</v>
      </c>
      <c r="I45" s="5"/>
      <c r="J45" s="5"/>
      <c r="K45" s="5"/>
      <c r="L45" s="5"/>
      <c r="M45" s="5"/>
      <c r="N45" s="5"/>
      <c r="O45" s="5"/>
      <c r="P45" s="9"/>
      <c r="Q45" s="9"/>
      <c r="R45" s="9"/>
      <c r="S45" s="9"/>
    </row>
    <row r="46" spans="1:19" s="1" customFormat="1" ht="12.75">
      <c r="A46" s="16">
        <v>39</v>
      </c>
      <c r="B46" s="12" t="s">
        <v>44</v>
      </c>
      <c r="C46" s="9"/>
      <c r="D46" s="9" t="s">
        <v>24</v>
      </c>
      <c r="E46" s="16">
        <v>2006</v>
      </c>
      <c r="F46" s="17">
        <v>7209</v>
      </c>
      <c r="G46" s="18"/>
      <c r="H46" s="16" t="s">
        <v>50</v>
      </c>
      <c r="I46" s="5"/>
      <c r="J46" s="5"/>
      <c r="K46" s="5"/>
      <c r="L46" s="5"/>
      <c r="M46" s="5"/>
      <c r="N46" s="5"/>
      <c r="O46" s="5"/>
      <c r="P46" s="9"/>
      <c r="Q46" s="9"/>
      <c r="R46" s="9"/>
      <c r="S46" s="9"/>
    </row>
    <row r="47" spans="1:19" s="1" customFormat="1" ht="12.75">
      <c r="A47" s="16">
        <v>40</v>
      </c>
      <c r="B47" s="12" t="s">
        <v>44</v>
      </c>
      <c r="C47" s="9"/>
      <c r="D47" s="9" t="s">
        <v>24</v>
      </c>
      <c r="E47" s="16">
        <v>2007</v>
      </c>
      <c r="F47" s="17">
        <v>2500</v>
      </c>
      <c r="G47" s="18"/>
      <c r="H47" s="16" t="s">
        <v>45</v>
      </c>
      <c r="I47" s="5"/>
      <c r="J47" s="5"/>
      <c r="K47" s="5"/>
      <c r="L47" s="5"/>
      <c r="M47" s="5"/>
      <c r="N47" s="5"/>
      <c r="O47" s="5"/>
      <c r="P47" s="9"/>
      <c r="Q47" s="9"/>
      <c r="R47" s="9"/>
      <c r="S47" s="9"/>
    </row>
    <row r="48" spans="1:19" s="1" customFormat="1" ht="12.75">
      <c r="A48" s="16">
        <v>41</v>
      </c>
      <c r="B48" s="12" t="s">
        <v>44</v>
      </c>
      <c r="C48" s="9"/>
      <c r="D48" s="9" t="s">
        <v>24</v>
      </c>
      <c r="E48" s="16">
        <v>2007</v>
      </c>
      <c r="F48" s="17">
        <v>7298.08</v>
      </c>
      <c r="G48" s="18"/>
      <c r="H48" s="16" t="s">
        <v>29</v>
      </c>
      <c r="I48" s="5"/>
      <c r="J48" s="5"/>
      <c r="K48" s="5"/>
      <c r="L48" s="5"/>
      <c r="M48" s="5"/>
      <c r="N48" s="5"/>
      <c r="O48" s="5"/>
      <c r="P48" s="9"/>
      <c r="Q48" s="9"/>
      <c r="R48" s="9"/>
      <c r="S48" s="9"/>
    </row>
    <row r="49" spans="1:19" s="1" customFormat="1" ht="12.75">
      <c r="A49" s="16">
        <v>42</v>
      </c>
      <c r="B49" s="12" t="s">
        <v>44</v>
      </c>
      <c r="C49" s="9"/>
      <c r="D49" s="9" t="s">
        <v>24</v>
      </c>
      <c r="E49" s="16">
        <v>2008</v>
      </c>
      <c r="F49" s="17">
        <v>4600</v>
      </c>
      <c r="G49" s="18"/>
      <c r="H49" s="16" t="s">
        <v>30</v>
      </c>
      <c r="I49" s="5"/>
      <c r="J49" s="5"/>
      <c r="K49" s="5"/>
      <c r="L49" s="5"/>
      <c r="M49" s="5"/>
      <c r="N49" s="5"/>
      <c r="O49" s="5"/>
      <c r="P49" s="9"/>
      <c r="Q49" s="9"/>
      <c r="R49" s="9"/>
      <c r="S49" s="9"/>
    </row>
    <row r="50" spans="1:19" s="1" customFormat="1" ht="12.75">
      <c r="A50" s="16">
        <v>43</v>
      </c>
      <c r="B50" s="12" t="s">
        <v>44</v>
      </c>
      <c r="C50" s="9"/>
      <c r="D50" s="9" t="s">
        <v>24</v>
      </c>
      <c r="E50" s="16">
        <v>2008</v>
      </c>
      <c r="F50" s="17">
        <v>6243.17</v>
      </c>
      <c r="G50" s="18"/>
      <c r="H50" s="16" t="s">
        <v>36</v>
      </c>
      <c r="I50" s="5"/>
      <c r="J50" s="5"/>
      <c r="K50" s="5"/>
      <c r="L50" s="5"/>
      <c r="M50" s="5"/>
      <c r="N50" s="5"/>
      <c r="O50" s="5"/>
      <c r="P50" s="9"/>
      <c r="Q50" s="9"/>
      <c r="R50" s="9"/>
      <c r="S50" s="9"/>
    </row>
    <row r="51" spans="1:19" s="1" customFormat="1" ht="12.75">
      <c r="A51" s="16">
        <v>44</v>
      </c>
      <c r="B51" s="12" t="s">
        <v>44</v>
      </c>
      <c r="C51" s="9"/>
      <c r="D51" s="9" t="s">
        <v>24</v>
      </c>
      <c r="E51" s="16">
        <v>2008</v>
      </c>
      <c r="F51" s="17">
        <v>5133.6</v>
      </c>
      <c r="G51" s="18"/>
      <c r="H51" s="16" t="s">
        <v>29</v>
      </c>
      <c r="I51" s="5"/>
      <c r="J51" s="5"/>
      <c r="K51" s="5"/>
      <c r="L51" s="5"/>
      <c r="M51" s="5"/>
      <c r="N51" s="5"/>
      <c r="O51" s="5"/>
      <c r="P51" s="9"/>
      <c r="Q51" s="9"/>
      <c r="R51" s="9"/>
      <c r="S51" s="9"/>
    </row>
    <row r="52" spans="1:19" s="1" customFormat="1" ht="12.75">
      <c r="A52" s="16">
        <v>45</v>
      </c>
      <c r="B52" s="12" t="s">
        <v>44</v>
      </c>
      <c r="C52" s="9"/>
      <c r="D52" s="9" t="s">
        <v>24</v>
      </c>
      <c r="E52" s="16">
        <v>2008</v>
      </c>
      <c r="F52" s="17">
        <v>6799.7</v>
      </c>
      <c r="G52" s="18"/>
      <c r="H52" s="16" t="s">
        <v>36</v>
      </c>
      <c r="I52" s="5"/>
      <c r="J52" s="5"/>
      <c r="K52" s="5"/>
      <c r="L52" s="5"/>
      <c r="M52" s="5"/>
      <c r="N52" s="5"/>
      <c r="O52" s="5"/>
      <c r="P52" s="9"/>
      <c r="Q52" s="9"/>
      <c r="R52" s="9"/>
      <c r="S52" s="9"/>
    </row>
    <row r="53" spans="1:19" s="1" customFormat="1" ht="12.75">
      <c r="A53" s="16">
        <v>46</v>
      </c>
      <c r="B53" s="12" t="s">
        <v>44</v>
      </c>
      <c r="C53" s="9"/>
      <c r="D53" s="9" t="s">
        <v>24</v>
      </c>
      <c r="E53" s="16">
        <v>2008</v>
      </c>
      <c r="F53" s="17">
        <v>6743.18</v>
      </c>
      <c r="G53" s="18"/>
      <c r="H53" s="16" t="s">
        <v>51</v>
      </c>
      <c r="I53" s="5"/>
      <c r="J53" s="5"/>
      <c r="K53" s="5"/>
      <c r="L53" s="5"/>
      <c r="M53" s="5"/>
      <c r="N53" s="5"/>
      <c r="O53" s="5"/>
      <c r="P53" s="9"/>
      <c r="Q53" s="9"/>
      <c r="R53" s="9"/>
      <c r="S53" s="9"/>
    </row>
    <row r="54" spans="1:19" s="1" customFormat="1" ht="12.75">
      <c r="A54" s="16">
        <v>47</v>
      </c>
      <c r="B54" s="12" t="s">
        <v>44</v>
      </c>
      <c r="C54" s="9"/>
      <c r="D54" s="9" t="s">
        <v>24</v>
      </c>
      <c r="E54" s="16">
        <v>2008</v>
      </c>
      <c r="F54" s="17">
        <v>5149.54</v>
      </c>
      <c r="G54" s="18"/>
      <c r="H54" s="16" t="s">
        <v>52</v>
      </c>
      <c r="I54" s="5"/>
      <c r="J54" s="5"/>
      <c r="K54" s="5"/>
      <c r="L54" s="5"/>
      <c r="M54" s="5"/>
      <c r="N54" s="5"/>
      <c r="O54" s="5"/>
      <c r="P54" s="9"/>
      <c r="Q54" s="9"/>
      <c r="R54" s="9"/>
      <c r="S54" s="9"/>
    </row>
    <row r="55" spans="1:19" s="1" customFormat="1" ht="12.75">
      <c r="A55" s="16"/>
      <c r="B55" s="23" t="s">
        <v>53</v>
      </c>
      <c r="C55" s="9"/>
      <c r="D55" s="9"/>
      <c r="E55" s="16"/>
      <c r="F55" s="24">
        <f>SUM(F22:F54)</f>
        <v>159987.56000000003</v>
      </c>
      <c r="G55" s="18"/>
      <c r="H55" s="16"/>
      <c r="I55" s="5"/>
      <c r="J55" s="5"/>
      <c r="K55" s="5"/>
      <c r="L55" s="5"/>
      <c r="M55" s="5"/>
      <c r="N55" s="5"/>
      <c r="O55" s="5"/>
      <c r="P55" s="9"/>
      <c r="Q55" s="9"/>
      <c r="R55" s="9"/>
      <c r="S55" s="9"/>
    </row>
    <row r="56" spans="1:19" s="1" customFormat="1" ht="25.5">
      <c r="A56" s="16">
        <v>48</v>
      </c>
      <c r="B56" s="12" t="s">
        <v>54</v>
      </c>
      <c r="C56" s="9"/>
      <c r="D56" s="9"/>
      <c r="E56" s="12">
        <v>2001</v>
      </c>
      <c r="F56" s="14">
        <v>44517.23</v>
      </c>
      <c r="G56" s="18"/>
      <c r="H56" s="12" t="s">
        <v>30</v>
      </c>
      <c r="I56" s="5"/>
      <c r="J56" s="5"/>
      <c r="K56" s="5"/>
      <c r="L56" s="5"/>
      <c r="M56" s="5"/>
      <c r="N56" s="5"/>
      <c r="O56" s="5"/>
      <c r="P56" s="9"/>
      <c r="Q56" s="9"/>
      <c r="R56" s="9"/>
      <c r="S56" s="9"/>
    </row>
    <row r="57" spans="1:19" s="1" customFormat="1" ht="25.5">
      <c r="A57" s="16">
        <v>49</v>
      </c>
      <c r="B57" s="12" t="s">
        <v>55</v>
      </c>
      <c r="C57" s="9"/>
      <c r="D57" s="9"/>
      <c r="E57" s="12">
        <v>2006</v>
      </c>
      <c r="F57" s="14">
        <v>14978.06</v>
      </c>
      <c r="G57" s="18"/>
      <c r="H57" s="12" t="s">
        <v>36</v>
      </c>
      <c r="I57" s="5"/>
      <c r="J57" s="5"/>
      <c r="K57" s="5"/>
      <c r="L57" s="5"/>
      <c r="M57" s="5"/>
      <c r="N57" s="5"/>
      <c r="O57" s="5"/>
      <c r="P57" s="9"/>
      <c r="Q57" s="9"/>
      <c r="R57" s="9"/>
      <c r="S57" s="9"/>
    </row>
    <row r="58" spans="1:19" s="1" customFormat="1" ht="12.75">
      <c r="A58" s="16">
        <v>50</v>
      </c>
      <c r="B58" s="12" t="s">
        <v>56</v>
      </c>
      <c r="C58" s="9"/>
      <c r="D58" s="9"/>
      <c r="E58" s="16">
        <v>2004</v>
      </c>
      <c r="F58" s="17">
        <v>61921.84</v>
      </c>
      <c r="G58" s="18"/>
      <c r="H58" s="16" t="s">
        <v>30</v>
      </c>
      <c r="I58" s="5"/>
      <c r="J58" s="5"/>
      <c r="K58" s="5"/>
      <c r="L58" s="5"/>
      <c r="M58" s="5"/>
      <c r="N58" s="5"/>
      <c r="O58" s="5"/>
      <c r="P58" s="9"/>
      <c r="Q58" s="9"/>
      <c r="R58" s="9"/>
      <c r="S58" s="9"/>
    </row>
    <row r="59" spans="1:19" s="1" customFormat="1" ht="12.75">
      <c r="A59" s="16">
        <v>51</v>
      </c>
      <c r="B59" s="12" t="s">
        <v>56</v>
      </c>
      <c r="C59" s="9"/>
      <c r="D59" s="9"/>
      <c r="E59" s="16">
        <v>2006</v>
      </c>
      <c r="F59" s="17">
        <v>217306.06</v>
      </c>
      <c r="G59" s="18"/>
      <c r="H59" s="16" t="s">
        <v>47</v>
      </c>
      <c r="I59" s="5"/>
      <c r="J59" s="5"/>
      <c r="K59" s="5"/>
      <c r="L59" s="5"/>
      <c r="M59" s="5"/>
      <c r="N59" s="5"/>
      <c r="O59" s="5"/>
      <c r="P59" s="9"/>
      <c r="Q59" s="9"/>
      <c r="R59" s="9"/>
      <c r="S59" s="9"/>
    </row>
    <row r="60" spans="1:19" s="1" customFormat="1" ht="12.75">
      <c r="A60" s="16">
        <v>52</v>
      </c>
      <c r="B60" s="12" t="s">
        <v>57</v>
      </c>
      <c r="C60" s="9"/>
      <c r="D60" s="9"/>
      <c r="E60" s="12">
        <v>1977</v>
      </c>
      <c r="F60" s="14">
        <v>23339.06</v>
      </c>
      <c r="G60" s="18"/>
      <c r="H60" s="12" t="s">
        <v>58</v>
      </c>
      <c r="I60" s="5"/>
      <c r="J60" s="5"/>
      <c r="K60" s="5"/>
      <c r="L60" s="5"/>
      <c r="M60" s="5"/>
      <c r="N60" s="5"/>
      <c r="O60" s="5"/>
      <c r="P60" s="9"/>
      <c r="Q60" s="9"/>
      <c r="R60" s="9"/>
      <c r="S60" s="9"/>
    </row>
    <row r="61" spans="1:19" s="1" customFormat="1" ht="12.75">
      <c r="A61" s="16">
        <v>53</v>
      </c>
      <c r="B61" s="12" t="s">
        <v>57</v>
      </c>
      <c r="C61" s="9"/>
      <c r="D61" s="9"/>
      <c r="E61" s="12">
        <v>1976</v>
      </c>
      <c r="F61" s="14">
        <v>522477.1</v>
      </c>
      <c r="G61" s="18"/>
      <c r="H61" s="12" t="s">
        <v>59</v>
      </c>
      <c r="I61" s="5"/>
      <c r="J61" s="5"/>
      <c r="K61" s="5"/>
      <c r="L61" s="5"/>
      <c r="M61" s="5"/>
      <c r="N61" s="5"/>
      <c r="O61" s="5"/>
      <c r="P61" s="9"/>
      <c r="Q61" s="9"/>
      <c r="R61" s="9"/>
      <c r="S61" s="9"/>
    </row>
    <row r="62" spans="1:19" s="1" customFormat="1" ht="12.75">
      <c r="A62" s="16">
        <v>54</v>
      </c>
      <c r="B62" s="12" t="s">
        <v>57</v>
      </c>
      <c r="C62" s="9"/>
      <c r="D62" s="9"/>
      <c r="E62" s="12">
        <v>1976</v>
      </c>
      <c r="F62" s="14">
        <v>167166.43</v>
      </c>
      <c r="G62" s="18"/>
      <c r="H62" s="12" t="s">
        <v>60</v>
      </c>
      <c r="I62" s="5"/>
      <c r="J62" s="5"/>
      <c r="K62" s="5"/>
      <c r="L62" s="5"/>
      <c r="M62" s="5"/>
      <c r="N62" s="5"/>
      <c r="O62" s="5"/>
      <c r="P62" s="9"/>
      <c r="Q62" s="9"/>
      <c r="R62" s="9"/>
      <c r="S62" s="9"/>
    </row>
    <row r="63" spans="1:19" s="1" customFormat="1" ht="12.75">
      <c r="A63" s="16">
        <v>55</v>
      </c>
      <c r="B63" s="12" t="s">
        <v>57</v>
      </c>
      <c r="C63" s="9"/>
      <c r="D63" s="9"/>
      <c r="E63" s="12">
        <v>1975</v>
      </c>
      <c r="F63" s="14">
        <v>149283.96</v>
      </c>
      <c r="G63" s="18"/>
      <c r="H63" s="12" t="s">
        <v>30</v>
      </c>
      <c r="I63" s="5"/>
      <c r="J63" s="5"/>
      <c r="K63" s="5"/>
      <c r="L63" s="5"/>
      <c r="M63" s="5"/>
      <c r="N63" s="5"/>
      <c r="O63" s="5"/>
      <c r="P63" s="9"/>
      <c r="Q63" s="9"/>
      <c r="R63" s="9"/>
      <c r="S63" s="9"/>
    </row>
    <row r="64" spans="1:19" s="1" customFormat="1" ht="38.25">
      <c r="A64" s="16">
        <v>56</v>
      </c>
      <c r="B64" s="12" t="s">
        <v>61</v>
      </c>
      <c r="C64" s="9"/>
      <c r="D64" s="9"/>
      <c r="E64" s="12">
        <v>1992</v>
      </c>
      <c r="F64" s="14">
        <v>2118.66</v>
      </c>
      <c r="G64" s="18"/>
      <c r="H64" s="12" t="s">
        <v>62</v>
      </c>
      <c r="I64" s="5"/>
      <c r="J64" s="5"/>
      <c r="K64" s="5"/>
      <c r="L64" s="5"/>
      <c r="M64" s="5"/>
      <c r="N64" s="5"/>
      <c r="O64" s="5"/>
      <c r="P64" s="9"/>
      <c r="Q64" s="9"/>
      <c r="R64" s="9"/>
      <c r="S64" s="9"/>
    </row>
    <row r="65" spans="1:19" s="1" customFormat="1" ht="12.75">
      <c r="A65" s="16">
        <v>57</v>
      </c>
      <c r="B65" s="12" t="s">
        <v>63</v>
      </c>
      <c r="C65" s="9"/>
      <c r="D65" s="9"/>
      <c r="E65" s="16"/>
      <c r="F65" s="17">
        <v>5442845.71</v>
      </c>
      <c r="G65" s="18"/>
      <c r="H65" s="16" t="s">
        <v>64</v>
      </c>
      <c r="I65" s="5"/>
      <c r="J65" s="5"/>
      <c r="K65" s="5"/>
      <c r="L65" s="5"/>
      <c r="M65" s="5"/>
      <c r="N65" s="5"/>
      <c r="O65" s="5"/>
      <c r="P65" s="9"/>
      <c r="Q65" s="9"/>
      <c r="R65" s="9"/>
      <c r="S65" s="9"/>
    </row>
    <row r="66" spans="1:19" s="1" customFormat="1" ht="12.75">
      <c r="A66" s="16">
        <v>58</v>
      </c>
      <c r="B66" s="12" t="s">
        <v>65</v>
      </c>
      <c r="C66" s="9"/>
      <c r="D66" s="9"/>
      <c r="E66" s="16"/>
      <c r="F66" s="17">
        <v>792064.68</v>
      </c>
      <c r="G66" s="18"/>
      <c r="H66" s="16" t="s">
        <v>64</v>
      </c>
      <c r="I66" s="5"/>
      <c r="J66" s="5"/>
      <c r="K66" s="5"/>
      <c r="L66" s="5"/>
      <c r="M66" s="5"/>
      <c r="N66" s="5"/>
      <c r="O66" s="5"/>
      <c r="P66" s="9"/>
      <c r="Q66" s="9"/>
      <c r="R66" s="9"/>
      <c r="S66" s="9"/>
    </row>
    <row r="67" spans="1:19" s="1" customFormat="1" ht="25.5">
      <c r="A67" s="16">
        <v>59</v>
      </c>
      <c r="B67" s="12" t="s">
        <v>66</v>
      </c>
      <c r="C67" s="9"/>
      <c r="D67" s="9"/>
      <c r="E67" s="16">
        <v>1995</v>
      </c>
      <c r="F67" s="17">
        <v>63592.6</v>
      </c>
      <c r="G67" s="18"/>
      <c r="H67" s="16" t="s">
        <v>30</v>
      </c>
      <c r="I67" s="5"/>
      <c r="J67" s="5"/>
      <c r="K67" s="5"/>
      <c r="L67" s="5"/>
      <c r="M67" s="5"/>
      <c r="N67" s="5"/>
      <c r="O67" s="5"/>
      <c r="P67" s="9"/>
      <c r="Q67" s="9"/>
      <c r="R67" s="9"/>
      <c r="S67" s="9"/>
    </row>
    <row r="68" spans="1:19" s="1" customFormat="1" ht="12.75">
      <c r="A68" s="16">
        <v>60</v>
      </c>
      <c r="B68" s="12" t="s">
        <v>67</v>
      </c>
      <c r="C68" s="9"/>
      <c r="D68" s="9"/>
      <c r="E68" s="16"/>
      <c r="F68" s="17">
        <v>5923228.43</v>
      </c>
      <c r="G68" s="18"/>
      <c r="H68" s="16" t="s">
        <v>64</v>
      </c>
      <c r="I68" s="5"/>
      <c r="J68" s="5"/>
      <c r="K68" s="5"/>
      <c r="L68" s="5"/>
      <c r="M68" s="5"/>
      <c r="N68" s="5"/>
      <c r="O68" s="5"/>
      <c r="P68" s="9"/>
      <c r="Q68" s="9"/>
      <c r="R68" s="9"/>
      <c r="S68" s="9"/>
    </row>
    <row r="69" spans="1:19" s="1" customFormat="1" ht="25.5">
      <c r="A69" s="16">
        <v>61</v>
      </c>
      <c r="B69" s="12" t="s">
        <v>68</v>
      </c>
      <c r="C69" s="9"/>
      <c r="D69" s="9"/>
      <c r="E69" s="16"/>
      <c r="F69" s="17">
        <v>1828262.64</v>
      </c>
      <c r="G69" s="18"/>
      <c r="H69" s="16" t="s">
        <v>64</v>
      </c>
      <c r="I69" s="5"/>
      <c r="J69" s="5"/>
      <c r="K69" s="5"/>
      <c r="L69" s="5"/>
      <c r="M69" s="5"/>
      <c r="N69" s="5"/>
      <c r="O69" s="5"/>
      <c r="P69" s="9"/>
      <c r="Q69" s="9"/>
      <c r="R69" s="9"/>
      <c r="S69" s="9"/>
    </row>
    <row r="70" spans="1:19" s="1" customFormat="1" ht="25.5">
      <c r="A70" s="16"/>
      <c r="B70" s="12" t="s">
        <v>69</v>
      </c>
      <c r="C70" s="9"/>
      <c r="D70" s="9"/>
      <c r="E70" s="16">
        <v>2008</v>
      </c>
      <c r="F70" s="17">
        <v>79906.04</v>
      </c>
      <c r="G70" s="18"/>
      <c r="H70" s="16" t="s">
        <v>70</v>
      </c>
      <c r="I70" s="5"/>
      <c r="J70" s="5"/>
      <c r="K70" s="5"/>
      <c r="L70" s="5"/>
      <c r="M70" s="5"/>
      <c r="N70" s="5"/>
      <c r="O70" s="5"/>
      <c r="P70" s="9"/>
      <c r="Q70" s="9"/>
      <c r="R70" s="9"/>
      <c r="S70" s="9"/>
    </row>
    <row r="71" spans="1:19" s="3" customFormat="1" ht="12.75">
      <c r="A71" s="25"/>
      <c r="B71" s="23" t="s">
        <v>71</v>
      </c>
      <c r="C71" s="27"/>
      <c r="D71" s="27"/>
      <c r="E71" s="25"/>
      <c r="F71" s="24">
        <f>SUM(F56:F70,F55,F21)</f>
        <v>17662762.86</v>
      </c>
      <c r="G71" s="28"/>
      <c r="H71" s="25"/>
      <c r="I71" s="6"/>
      <c r="J71" s="6"/>
      <c r="K71" s="6"/>
      <c r="L71" s="6"/>
      <c r="M71" s="6"/>
      <c r="N71" s="6"/>
      <c r="O71" s="6"/>
      <c r="P71" s="27"/>
      <c r="Q71" s="27"/>
      <c r="R71" s="27"/>
      <c r="S71" s="27"/>
    </row>
    <row r="73" ht="13.5" thickBot="1"/>
    <row r="74" spans="1:19" ht="21" customHeight="1" thickBot="1">
      <c r="A74" s="144" t="s">
        <v>155</v>
      </c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6"/>
    </row>
    <row r="75" spans="1:19" s="1" customFormat="1" ht="30" customHeight="1">
      <c r="A75" s="147" t="s">
        <v>2</v>
      </c>
      <c r="B75" s="147" t="s">
        <v>3</v>
      </c>
      <c r="C75" s="147" t="s">
        <v>4</v>
      </c>
      <c r="D75" s="149" t="s">
        <v>5</v>
      </c>
      <c r="E75" s="147" t="s">
        <v>6</v>
      </c>
      <c r="F75" s="147" t="s">
        <v>7</v>
      </c>
      <c r="G75" s="147" t="s">
        <v>8</v>
      </c>
      <c r="H75" s="147" t="s">
        <v>9</v>
      </c>
      <c r="I75" s="147" t="s">
        <v>10</v>
      </c>
      <c r="J75" s="149" t="s">
        <v>11</v>
      </c>
      <c r="K75" s="149" t="s">
        <v>12</v>
      </c>
      <c r="L75" s="147" t="s">
        <v>13</v>
      </c>
      <c r="M75" s="147" t="s">
        <v>14</v>
      </c>
      <c r="N75" s="149" t="s">
        <v>15</v>
      </c>
      <c r="O75" s="149" t="s">
        <v>16</v>
      </c>
      <c r="P75" s="139" t="s">
        <v>17</v>
      </c>
      <c r="Q75" s="139"/>
      <c r="R75" s="139"/>
      <c r="S75" s="139" t="s">
        <v>18</v>
      </c>
    </row>
    <row r="76" spans="1:19" s="1" customFormat="1" ht="44.25" customHeight="1">
      <c r="A76" s="148"/>
      <c r="B76" s="148"/>
      <c r="C76" s="148"/>
      <c r="D76" s="147"/>
      <c r="E76" s="148"/>
      <c r="F76" s="148"/>
      <c r="G76" s="148"/>
      <c r="H76" s="148"/>
      <c r="I76" s="148"/>
      <c r="J76" s="147"/>
      <c r="K76" s="147"/>
      <c r="L76" s="148"/>
      <c r="M76" s="148"/>
      <c r="N76" s="147"/>
      <c r="O76" s="147"/>
      <c r="P76" s="27" t="s">
        <v>19</v>
      </c>
      <c r="Q76" s="27" t="s">
        <v>20</v>
      </c>
      <c r="R76" s="27" t="s">
        <v>21</v>
      </c>
      <c r="S76" s="140"/>
    </row>
    <row r="77" spans="1:19" s="1" customFormat="1" ht="25.5">
      <c r="A77" s="13">
        <v>1</v>
      </c>
      <c r="B77" s="13" t="s">
        <v>156</v>
      </c>
      <c r="C77" s="13"/>
      <c r="D77" s="13" t="s">
        <v>157</v>
      </c>
      <c r="E77" s="13"/>
      <c r="F77" s="42">
        <v>286577</v>
      </c>
      <c r="G77" s="43"/>
      <c r="H77" s="13" t="s">
        <v>158</v>
      </c>
      <c r="I77" s="5"/>
      <c r="J77" s="5"/>
      <c r="K77" s="5"/>
      <c r="L77" s="5"/>
      <c r="M77" s="5"/>
      <c r="N77" s="5"/>
      <c r="O77" s="5"/>
      <c r="P77" s="9"/>
      <c r="Q77" s="9"/>
      <c r="R77" s="9"/>
      <c r="S77" s="9"/>
    </row>
    <row r="78" spans="1:19" s="1" customFormat="1" ht="25.5">
      <c r="A78" s="9">
        <v>2</v>
      </c>
      <c r="B78" s="9" t="s">
        <v>156</v>
      </c>
      <c r="C78" s="9"/>
      <c r="D78" s="9" t="s">
        <v>157</v>
      </c>
      <c r="E78" s="9"/>
      <c r="F78" s="10">
        <v>273445</v>
      </c>
      <c r="G78" s="18"/>
      <c r="H78" s="9" t="s">
        <v>159</v>
      </c>
      <c r="I78" s="5"/>
      <c r="J78" s="5"/>
      <c r="K78" s="5"/>
      <c r="L78" s="5"/>
      <c r="M78" s="5"/>
      <c r="N78" s="5"/>
      <c r="O78" s="5"/>
      <c r="P78" s="9"/>
      <c r="Q78" s="9"/>
      <c r="R78" s="9"/>
      <c r="S78" s="9"/>
    </row>
    <row r="79" spans="1:19" s="1" customFormat="1" ht="25.5">
      <c r="A79" s="9">
        <v>3</v>
      </c>
      <c r="B79" s="9" t="s">
        <v>160</v>
      </c>
      <c r="C79" s="9"/>
      <c r="D79" s="9" t="s">
        <v>157</v>
      </c>
      <c r="E79" s="9"/>
      <c r="F79" s="10">
        <v>7088.99</v>
      </c>
      <c r="G79" s="18"/>
      <c r="H79" s="9" t="s">
        <v>161</v>
      </c>
      <c r="I79" s="5"/>
      <c r="J79" s="5"/>
      <c r="K79" s="5"/>
      <c r="L79" s="5"/>
      <c r="M79" s="5"/>
      <c r="N79" s="5"/>
      <c r="O79" s="5"/>
      <c r="P79" s="9"/>
      <c r="Q79" s="9"/>
      <c r="R79" s="9"/>
      <c r="S79" s="9"/>
    </row>
    <row r="80" spans="1:19" s="1" customFormat="1" ht="12.75">
      <c r="A80" s="9">
        <v>4</v>
      </c>
      <c r="B80" s="9" t="s">
        <v>162</v>
      </c>
      <c r="C80" s="9"/>
      <c r="D80" s="9" t="s">
        <v>157</v>
      </c>
      <c r="E80" s="9"/>
      <c r="F80" s="10">
        <v>18964.24</v>
      </c>
      <c r="G80" s="18"/>
      <c r="H80" s="9" t="s">
        <v>163</v>
      </c>
      <c r="I80" s="5"/>
      <c r="J80" s="5"/>
      <c r="K80" s="5"/>
      <c r="L80" s="5"/>
      <c r="M80" s="5"/>
      <c r="N80" s="5"/>
      <c r="O80" s="5"/>
      <c r="P80" s="9"/>
      <c r="Q80" s="9"/>
      <c r="R80" s="9"/>
      <c r="S80" s="9"/>
    </row>
    <row r="81" spans="1:19" s="1" customFormat="1" ht="25.5">
      <c r="A81" s="9">
        <v>5</v>
      </c>
      <c r="B81" s="9" t="s">
        <v>162</v>
      </c>
      <c r="C81" s="9"/>
      <c r="D81" s="9" t="s">
        <v>157</v>
      </c>
      <c r="E81" s="9"/>
      <c r="F81" s="10">
        <v>59853.63</v>
      </c>
      <c r="G81" s="18"/>
      <c r="H81" s="9" t="s">
        <v>164</v>
      </c>
      <c r="I81" s="5"/>
      <c r="J81" s="5"/>
      <c r="K81" s="5"/>
      <c r="L81" s="5"/>
      <c r="M81" s="5"/>
      <c r="N81" s="5"/>
      <c r="O81" s="5"/>
      <c r="P81" s="9"/>
      <c r="Q81" s="9"/>
      <c r="R81" s="9"/>
      <c r="S81" s="9"/>
    </row>
    <row r="82" spans="1:19" s="1" customFormat="1" ht="12.75">
      <c r="A82" s="9">
        <v>6</v>
      </c>
      <c r="B82" s="9" t="s">
        <v>162</v>
      </c>
      <c r="C82" s="9"/>
      <c r="D82" s="9" t="s">
        <v>157</v>
      </c>
      <c r="E82" s="9"/>
      <c r="F82" s="10">
        <v>14646.57</v>
      </c>
      <c r="G82" s="18"/>
      <c r="H82" s="9" t="s">
        <v>165</v>
      </c>
      <c r="I82" s="5"/>
      <c r="J82" s="5"/>
      <c r="K82" s="5"/>
      <c r="L82" s="5"/>
      <c r="M82" s="5"/>
      <c r="N82" s="5"/>
      <c r="O82" s="5"/>
      <c r="P82" s="9"/>
      <c r="Q82" s="9"/>
      <c r="R82" s="9"/>
      <c r="S82" s="9"/>
    </row>
    <row r="83" spans="1:19" s="1" customFormat="1" ht="25.5">
      <c r="A83" s="9">
        <v>7</v>
      </c>
      <c r="B83" s="9" t="s">
        <v>166</v>
      </c>
      <c r="C83" s="9"/>
      <c r="D83" s="9" t="s">
        <v>157</v>
      </c>
      <c r="E83" s="9"/>
      <c r="F83" s="10">
        <v>51316.1</v>
      </c>
      <c r="G83" s="18"/>
      <c r="H83" s="9" t="s">
        <v>167</v>
      </c>
      <c r="I83" s="5"/>
      <c r="J83" s="5"/>
      <c r="K83" s="5"/>
      <c r="L83" s="5"/>
      <c r="M83" s="5"/>
      <c r="N83" s="5"/>
      <c r="O83" s="5"/>
      <c r="P83" s="9"/>
      <c r="Q83" s="9"/>
      <c r="R83" s="9"/>
      <c r="S83" s="9"/>
    </row>
    <row r="84" spans="1:19" s="1" customFormat="1" ht="12.75">
      <c r="A84" s="9">
        <v>8</v>
      </c>
      <c r="B84" s="9" t="s">
        <v>162</v>
      </c>
      <c r="C84" s="9"/>
      <c r="D84" s="9" t="s">
        <v>157</v>
      </c>
      <c r="E84" s="9"/>
      <c r="F84" s="10">
        <v>42188.12</v>
      </c>
      <c r="G84" s="18"/>
      <c r="H84" s="9" t="s">
        <v>168</v>
      </c>
      <c r="I84" s="5"/>
      <c r="J84" s="5"/>
      <c r="K84" s="5"/>
      <c r="L84" s="5"/>
      <c r="M84" s="5"/>
      <c r="N84" s="5"/>
      <c r="O84" s="5"/>
      <c r="P84" s="9"/>
      <c r="Q84" s="9"/>
      <c r="R84" s="9"/>
      <c r="S84" s="9"/>
    </row>
    <row r="85" spans="1:19" s="1" customFormat="1" ht="25.5">
      <c r="A85" s="9">
        <v>9</v>
      </c>
      <c r="B85" s="9" t="s">
        <v>169</v>
      </c>
      <c r="C85" s="9"/>
      <c r="D85" s="9" t="s">
        <v>157</v>
      </c>
      <c r="E85" s="9"/>
      <c r="F85" s="10">
        <v>45615.57</v>
      </c>
      <c r="G85" s="18"/>
      <c r="H85" s="9" t="s">
        <v>170</v>
      </c>
      <c r="I85" s="5"/>
      <c r="J85" s="5"/>
      <c r="K85" s="5"/>
      <c r="L85" s="5"/>
      <c r="M85" s="5"/>
      <c r="N85" s="5"/>
      <c r="O85" s="5"/>
      <c r="P85" s="9"/>
      <c r="Q85" s="9"/>
      <c r="R85" s="9"/>
      <c r="S85" s="9"/>
    </row>
    <row r="86" spans="1:19" s="1" customFormat="1" ht="25.5">
      <c r="A86" s="9">
        <v>10</v>
      </c>
      <c r="B86" s="9" t="s">
        <v>171</v>
      </c>
      <c r="C86" s="9"/>
      <c r="D86" s="9" t="s">
        <v>157</v>
      </c>
      <c r="E86" s="9"/>
      <c r="F86" s="10">
        <v>53962.7</v>
      </c>
      <c r="G86" s="18"/>
      <c r="H86" s="9" t="s">
        <v>172</v>
      </c>
      <c r="I86" s="5"/>
      <c r="J86" s="5"/>
      <c r="K86" s="5"/>
      <c r="L86" s="5"/>
      <c r="M86" s="5"/>
      <c r="N86" s="5"/>
      <c r="O86" s="5"/>
      <c r="P86" s="9"/>
      <c r="Q86" s="9"/>
      <c r="R86" s="9"/>
      <c r="S86" s="9"/>
    </row>
    <row r="87" spans="1:19" s="1" customFormat="1" ht="25.5">
      <c r="A87" s="9">
        <v>11</v>
      </c>
      <c r="B87" s="9" t="s">
        <v>173</v>
      </c>
      <c r="C87" s="9"/>
      <c r="D87" s="9" t="s">
        <v>157</v>
      </c>
      <c r="E87" s="9"/>
      <c r="F87" s="10">
        <v>64668.4</v>
      </c>
      <c r="G87" s="18"/>
      <c r="H87" s="9" t="s">
        <v>174</v>
      </c>
      <c r="I87" s="5"/>
      <c r="J87" s="5"/>
      <c r="K87" s="5"/>
      <c r="L87" s="5"/>
      <c r="M87" s="5"/>
      <c r="N87" s="5"/>
      <c r="O87" s="5"/>
      <c r="P87" s="9"/>
      <c r="Q87" s="9"/>
      <c r="R87" s="9"/>
      <c r="S87" s="9"/>
    </row>
    <row r="88" spans="1:19" s="1" customFormat="1" ht="12.75">
      <c r="A88" s="9">
        <v>12</v>
      </c>
      <c r="B88" s="9" t="s">
        <v>162</v>
      </c>
      <c r="C88" s="9"/>
      <c r="D88" s="9" t="s">
        <v>157</v>
      </c>
      <c r="E88" s="9"/>
      <c r="F88" s="10">
        <v>76507.92</v>
      </c>
      <c r="G88" s="18"/>
      <c r="H88" s="9" t="s">
        <v>175</v>
      </c>
      <c r="I88" s="5"/>
      <c r="J88" s="5"/>
      <c r="K88" s="5"/>
      <c r="L88" s="5"/>
      <c r="M88" s="5"/>
      <c r="N88" s="5"/>
      <c r="O88" s="5"/>
      <c r="P88" s="9"/>
      <c r="Q88" s="9"/>
      <c r="R88" s="9"/>
      <c r="S88" s="9"/>
    </row>
    <row r="89" spans="1:19" s="1" customFormat="1" ht="25.5">
      <c r="A89" s="9">
        <v>13</v>
      </c>
      <c r="B89" s="9" t="s">
        <v>176</v>
      </c>
      <c r="C89" s="9"/>
      <c r="D89" s="9" t="s">
        <v>157</v>
      </c>
      <c r="E89" s="9"/>
      <c r="F89" s="10">
        <v>9931.62</v>
      </c>
      <c r="G89" s="18" t="s">
        <v>177</v>
      </c>
      <c r="H89" s="9" t="s">
        <v>167</v>
      </c>
      <c r="I89" s="5"/>
      <c r="J89" s="5"/>
      <c r="K89" s="5"/>
      <c r="L89" s="5"/>
      <c r="M89" s="5"/>
      <c r="N89" s="5"/>
      <c r="O89" s="5"/>
      <c r="P89" s="9"/>
      <c r="Q89" s="9"/>
      <c r="R89" s="9"/>
      <c r="S89" s="9"/>
    </row>
    <row r="90" spans="1:19" s="1" customFormat="1" ht="12.75">
      <c r="A90" s="9">
        <v>14</v>
      </c>
      <c r="B90" s="9" t="s">
        <v>178</v>
      </c>
      <c r="C90" s="9"/>
      <c r="D90" s="9" t="s">
        <v>157</v>
      </c>
      <c r="E90" s="9"/>
      <c r="F90" s="10">
        <v>7490.37</v>
      </c>
      <c r="G90" s="18"/>
      <c r="H90" s="9" t="s">
        <v>38</v>
      </c>
      <c r="I90" s="5"/>
      <c r="J90" s="5"/>
      <c r="K90" s="5"/>
      <c r="L90" s="5"/>
      <c r="M90" s="5"/>
      <c r="N90" s="5"/>
      <c r="O90" s="5"/>
      <c r="P90" s="9"/>
      <c r="Q90" s="9"/>
      <c r="R90" s="9"/>
      <c r="S90" s="9"/>
    </row>
    <row r="91" spans="1:19" s="1" customFormat="1" ht="12.75">
      <c r="A91" s="9">
        <v>15</v>
      </c>
      <c r="B91" s="9" t="s">
        <v>178</v>
      </c>
      <c r="C91" s="9"/>
      <c r="D91" s="9" t="s">
        <v>157</v>
      </c>
      <c r="E91" s="9"/>
      <c r="F91" s="10">
        <v>56720.23</v>
      </c>
      <c r="G91" s="18"/>
      <c r="H91" s="9" t="s">
        <v>175</v>
      </c>
      <c r="I91" s="5"/>
      <c r="J91" s="5"/>
      <c r="K91" s="5"/>
      <c r="L91" s="5"/>
      <c r="M91" s="5"/>
      <c r="N91" s="5"/>
      <c r="O91" s="5"/>
      <c r="P91" s="9"/>
      <c r="Q91" s="9"/>
      <c r="R91" s="9"/>
      <c r="S91" s="9"/>
    </row>
    <row r="92" spans="1:19" s="1" customFormat="1" ht="25.5">
      <c r="A92" s="9">
        <v>16</v>
      </c>
      <c r="B92" s="9" t="s">
        <v>178</v>
      </c>
      <c r="C92" s="9"/>
      <c r="D92" s="9" t="s">
        <v>157</v>
      </c>
      <c r="E92" s="9"/>
      <c r="F92" s="10">
        <v>7820.66</v>
      </c>
      <c r="G92" s="18"/>
      <c r="H92" s="9" t="s">
        <v>164</v>
      </c>
      <c r="I92" s="5"/>
      <c r="J92" s="5"/>
      <c r="K92" s="5"/>
      <c r="L92" s="5"/>
      <c r="M92" s="5"/>
      <c r="N92" s="5"/>
      <c r="O92" s="5"/>
      <c r="P92" s="9"/>
      <c r="Q92" s="9"/>
      <c r="R92" s="9"/>
      <c r="S92" s="9"/>
    </row>
    <row r="93" spans="1:19" s="1" customFormat="1" ht="12.75">
      <c r="A93" s="9">
        <v>17</v>
      </c>
      <c r="B93" s="9" t="s">
        <v>178</v>
      </c>
      <c r="C93" s="9"/>
      <c r="D93" s="9" t="s">
        <v>157</v>
      </c>
      <c r="E93" s="9"/>
      <c r="F93" s="10">
        <v>10065.8</v>
      </c>
      <c r="G93" s="18"/>
      <c r="H93" s="9" t="s">
        <v>179</v>
      </c>
      <c r="I93" s="5"/>
      <c r="J93" s="5"/>
      <c r="K93" s="5"/>
      <c r="L93" s="5"/>
      <c r="M93" s="5"/>
      <c r="N93" s="5"/>
      <c r="O93" s="5"/>
      <c r="P93" s="9"/>
      <c r="Q93" s="9"/>
      <c r="R93" s="9"/>
      <c r="S93" s="9"/>
    </row>
    <row r="94" spans="1:19" s="1" customFormat="1" ht="25.5">
      <c r="A94" s="9">
        <v>18</v>
      </c>
      <c r="B94" s="9" t="s">
        <v>180</v>
      </c>
      <c r="C94" s="9"/>
      <c r="D94" s="9" t="s">
        <v>157</v>
      </c>
      <c r="E94" s="9"/>
      <c r="F94" s="10">
        <v>2124.14</v>
      </c>
      <c r="G94" s="18"/>
      <c r="H94" s="9" t="s">
        <v>172</v>
      </c>
      <c r="I94" s="5"/>
      <c r="J94" s="5"/>
      <c r="K94" s="5"/>
      <c r="L94" s="5"/>
      <c r="M94" s="5"/>
      <c r="N94" s="5"/>
      <c r="O94" s="5"/>
      <c r="P94" s="9"/>
      <c r="Q94" s="9"/>
      <c r="R94" s="9"/>
      <c r="S94" s="9"/>
    </row>
    <row r="95" spans="1:19" s="1" customFormat="1" ht="25.5">
      <c r="A95" s="9">
        <v>19</v>
      </c>
      <c r="B95" s="9" t="s">
        <v>181</v>
      </c>
      <c r="C95" s="9"/>
      <c r="D95" s="9"/>
      <c r="E95" s="9"/>
      <c r="F95" s="10">
        <v>518539.14</v>
      </c>
      <c r="G95" s="18"/>
      <c r="H95" s="9" t="s">
        <v>182</v>
      </c>
      <c r="I95" s="5"/>
      <c r="J95" s="5"/>
      <c r="K95" s="5"/>
      <c r="L95" s="5"/>
      <c r="M95" s="5"/>
      <c r="N95" s="5"/>
      <c r="O95" s="5"/>
      <c r="P95" s="9"/>
      <c r="Q95" s="9"/>
      <c r="R95" s="9"/>
      <c r="S95" s="9"/>
    </row>
    <row r="96" spans="1:19" s="1" customFormat="1" ht="25.5">
      <c r="A96" s="9">
        <v>20</v>
      </c>
      <c r="B96" s="9" t="s">
        <v>181</v>
      </c>
      <c r="C96" s="9"/>
      <c r="D96" s="9"/>
      <c r="E96" s="9"/>
      <c r="F96" s="10">
        <v>433824.97</v>
      </c>
      <c r="G96" s="18"/>
      <c r="H96" s="9" t="s">
        <v>183</v>
      </c>
      <c r="I96" s="5"/>
      <c r="J96" s="5"/>
      <c r="K96" s="5"/>
      <c r="L96" s="5"/>
      <c r="M96" s="5"/>
      <c r="N96" s="5"/>
      <c r="O96" s="5"/>
      <c r="P96" s="9"/>
      <c r="Q96" s="9"/>
      <c r="R96" s="9"/>
      <c r="S96" s="9"/>
    </row>
    <row r="97" spans="1:19" s="1" customFormat="1" ht="25.5">
      <c r="A97" s="9">
        <v>21</v>
      </c>
      <c r="B97" s="9" t="s">
        <v>184</v>
      </c>
      <c r="C97" s="9"/>
      <c r="D97" s="9"/>
      <c r="E97" s="9"/>
      <c r="F97" s="10">
        <v>332546.64</v>
      </c>
      <c r="G97" s="18" t="s">
        <v>185</v>
      </c>
      <c r="H97" s="9" t="s">
        <v>186</v>
      </c>
      <c r="I97" s="5"/>
      <c r="J97" s="5"/>
      <c r="K97" s="5"/>
      <c r="L97" s="5"/>
      <c r="M97" s="5"/>
      <c r="N97" s="5"/>
      <c r="O97" s="5"/>
      <c r="P97" s="9"/>
      <c r="Q97" s="9"/>
      <c r="R97" s="9"/>
      <c r="S97" s="9"/>
    </row>
    <row r="98" spans="1:19" s="1" customFormat="1" ht="25.5">
      <c r="A98" s="9">
        <v>22</v>
      </c>
      <c r="B98" s="9" t="s">
        <v>184</v>
      </c>
      <c r="C98" s="9"/>
      <c r="D98" s="9"/>
      <c r="E98" s="9"/>
      <c r="F98" s="10">
        <v>140156.03</v>
      </c>
      <c r="G98" s="18" t="s">
        <v>185</v>
      </c>
      <c r="H98" s="9" t="s">
        <v>183</v>
      </c>
      <c r="I98" s="5"/>
      <c r="J98" s="5"/>
      <c r="K98" s="5"/>
      <c r="L98" s="5"/>
      <c r="M98" s="5"/>
      <c r="N98" s="5"/>
      <c r="O98" s="5"/>
      <c r="P98" s="9"/>
      <c r="Q98" s="9"/>
      <c r="R98" s="9"/>
      <c r="S98" s="9"/>
    </row>
    <row r="99" spans="1:19" s="1" customFormat="1" ht="25.5">
      <c r="A99" s="9">
        <v>23</v>
      </c>
      <c r="B99" s="9" t="s">
        <v>184</v>
      </c>
      <c r="C99" s="9"/>
      <c r="D99" s="9"/>
      <c r="E99" s="9"/>
      <c r="F99" s="10">
        <v>256120</v>
      </c>
      <c r="G99" s="18" t="s">
        <v>185</v>
      </c>
      <c r="H99" s="9" t="s">
        <v>187</v>
      </c>
      <c r="I99" s="5"/>
      <c r="J99" s="5"/>
      <c r="K99" s="5"/>
      <c r="L99" s="5"/>
      <c r="M99" s="5"/>
      <c r="N99" s="5"/>
      <c r="O99" s="5"/>
      <c r="P99" s="9"/>
      <c r="Q99" s="9"/>
      <c r="R99" s="9"/>
      <c r="S99" s="9"/>
    </row>
    <row r="100" spans="1:19" s="1" customFormat="1" ht="25.5">
      <c r="A100" s="9">
        <v>24</v>
      </c>
      <c r="B100" s="9" t="s">
        <v>184</v>
      </c>
      <c r="C100" s="9"/>
      <c r="D100" s="9"/>
      <c r="E100" s="9"/>
      <c r="F100" s="10">
        <v>176020.8</v>
      </c>
      <c r="G100" s="18" t="s">
        <v>185</v>
      </c>
      <c r="H100" s="9" t="s">
        <v>182</v>
      </c>
      <c r="I100" s="5"/>
      <c r="J100" s="5"/>
      <c r="K100" s="5"/>
      <c r="L100" s="5"/>
      <c r="M100" s="5"/>
      <c r="N100" s="5"/>
      <c r="O100" s="5"/>
      <c r="P100" s="9"/>
      <c r="Q100" s="9"/>
      <c r="R100" s="9"/>
      <c r="S100" s="9"/>
    </row>
    <row r="101" spans="1:19" s="1" customFormat="1" ht="25.5">
      <c r="A101" s="9">
        <v>25</v>
      </c>
      <c r="B101" s="9" t="s">
        <v>188</v>
      </c>
      <c r="C101" s="9"/>
      <c r="D101" s="9"/>
      <c r="E101" s="9"/>
      <c r="F101" s="10">
        <v>197310.09</v>
      </c>
      <c r="G101" s="18"/>
      <c r="H101" s="9" t="s">
        <v>30</v>
      </c>
      <c r="I101" s="5"/>
      <c r="J101" s="5"/>
      <c r="K101" s="5"/>
      <c r="L101" s="5"/>
      <c r="M101" s="5"/>
      <c r="N101" s="5"/>
      <c r="O101" s="5"/>
      <c r="P101" s="9"/>
      <c r="Q101" s="9"/>
      <c r="R101" s="9"/>
      <c r="S101" s="9"/>
    </row>
    <row r="102" spans="1:19" s="1" customFormat="1" ht="25.5">
      <c r="A102" s="9">
        <v>26</v>
      </c>
      <c r="B102" s="9" t="s">
        <v>188</v>
      </c>
      <c r="C102" s="9"/>
      <c r="D102" s="9"/>
      <c r="E102" s="9"/>
      <c r="F102" s="10">
        <v>151890.62</v>
      </c>
      <c r="G102" s="18"/>
      <c r="H102" s="9" t="s">
        <v>37</v>
      </c>
      <c r="I102" s="5"/>
      <c r="J102" s="5"/>
      <c r="K102" s="5"/>
      <c r="L102" s="5"/>
      <c r="M102" s="5"/>
      <c r="N102" s="5"/>
      <c r="O102" s="5"/>
      <c r="P102" s="9"/>
      <c r="Q102" s="9"/>
      <c r="R102" s="9"/>
      <c r="S102" s="9"/>
    </row>
    <row r="103" spans="1:19" s="1" customFormat="1" ht="25.5">
      <c r="A103" s="9">
        <v>27</v>
      </c>
      <c r="B103" s="9" t="s">
        <v>188</v>
      </c>
      <c r="C103" s="9"/>
      <c r="D103" s="9"/>
      <c r="E103" s="9"/>
      <c r="F103" s="10">
        <v>169702.28</v>
      </c>
      <c r="G103" s="18"/>
      <c r="H103" s="9" t="s">
        <v>45</v>
      </c>
      <c r="I103" s="5"/>
      <c r="J103" s="5"/>
      <c r="K103" s="5"/>
      <c r="L103" s="5"/>
      <c r="M103" s="5"/>
      <c r="N103" s="5"/>
      <c r="O103" s="5"/>
      <c r="P103" s="9"/>
      <c r="Q103" s="9"/>
      <c r="R103" s="9"/>
      <c r="S103" s="9"/>
    </row>
    <row r="104" spans="1:19" s="1" customFormat="1" ht="25.5">
      <c r="A104" s="9">
        <v>28</v>
      </c>
      <c r="B104" s="9" t="s">
        <v>188</v>
      </c>
      <c r="C104" s="9"/>
      <c r="D104" s="9"/>
      <c r="E104" s="9"/>
      <c r="F104" s="10">
        <v>28987.38</v>
      </c>
      <c r="G104" s="18"/>
      <c r="H104" s="9" t="s">
        <v>189</v>
      </c>
      <c r="I104" s="5"/>
      <c r="J104" s="5"/>
      <c r="K104" s="5"/>
      <c r="L104" s="5"/>
      <c r="M104" s="5"/>
      <c r="N104" s="5"/>
      <c r="O104" s="5"/>
      <c r="P104" s="9"/>
      <c r="Q104" s="9"/>
      <c r="R104" s="9"/>
      <c r="S104" s="9"/>
    </row>
    <row r="105" spans="1:19" s="1" customFormat="1" ht="25.5">
      <c r="A105" s="9">
        <v>29</v>
      </c>
      <c r="B105" s="9" t="s">
        <v>188</v>
      </c>
      <c r="C105" s="9"/>
      <c r="D105" s="9"/>
      <c r="E105" s="9"/>
      <c r="F105" s="10">
        <v>177610</v>
      </c>
      <c r="G105" s="18"/>
      <c r="H105" s="9" t="s">
        <v>36</v>
      </c>
      <c r="I105" s="5"/>
      <c r="J105" s="5"/>
      <c r="K105" s="5"/>
      <c r="L105" s="5"/>
      <c r="M105" s="5"/>
      <c r="N105" s="5"/>
      <c r="O105" s="5"/>
      <c r="P105" s="9"/>
      <c r="Q105" s="9"/>
      <c r="R105" s="9"/>
      <c r="S105" s="9"/>
    </row>
    <row r="106" spans="1:19" s="1" customFormat="1" ht="25.5">
      <c r="A106" s="9">
        <v>30</v>
      </c>
      <c r="B106" s="9" t="s">
        <v>188</v>
      </c>
      <c r="C106" s="9"/>
      <c r="D106" s="9"/>
      <c r="E106" s="9"/>
      <c r="F106" s="10">
        <v>119230.2</v>
      </c>
      <c r="G106" s="18"/>
      <c r="H106" s="9" t="s">
        <v>28</v>
      </c>
      <c r="I106" s="5"/>
      <c r="J106" s="5"/>
      <c r="K106" s="5"/>
      <c r="L106" s="5"/>
      <c r="M106" s="5"/>
      <c r="N106" s="5"/>
      <c r="O106" s="5"/>
      <c r="P106" s="9"/>
      <c r="Q106" s="9"/>
      <c r="R106" s="9"/>
      <c r="S106" s="9"/>
    </row>
    <row r="107" spans="1:19" s="1" customFormat="1" ht="25.5">
      <c r="A107" s="9">
        <v>31</v>
      </c>
      <c r="B107" s="9" t="s">
        <v>188</v>
      </c>
      <c r="C107" s="9"/>
      <c r="D107" s="9"/>
      <c r="E107" s="9"/>
      <c r="F107" s="10">
        <v>411943.82</v>
      </c>
      <c r="G107" s="18"/>
      <c r="H107" s="9" t="s">
        <v>59</v>
      </c>
      <c r="I107" s="5"/>
      <c r="J107" s="5"/>
      <c r="K107" s="5"/>
      <c r="L107" s="5"/>
      <c r="M107" s="5"/>
      <c r="N107" s="5"/>
      <c r="O107" s="5"/>
      <c r="P107" s="9"/>
      <c r="Q107" s="9"/>
      <c r="R107" s="9"/>
      <c r="S107" s="9"/>
    </row>
    <row r="108" spans="1:19" s="1" customFormat="1" ht="25.5">
      <c r="A108" s="9">
        <v>32</v>
      </c>
      <c r="B108" s="9" t="s">
        <v>188</v>
      </c>
      <c r="C108" s="9"/>
      <c r="D108" s="9"/>
      <c r="E108" s="9"/>
      <c r="F108" s="10">
        <v>672688.19</v>
      </c>
      <c r="G108" s="18"/>
      <c r="H108" s="9" t="s">
        <v>190</v>
      </c>
      <c r="I108" s="5"/>
      <c r="J108" s="5"/>
      <c r="K108" s="5"/>
      <c r="L108" s="5"/>
      <c r="M108" s="5"/>
      <c r="N108" s="5"/>
      <c r="O108" s="5"/>
      <c r="P108" s="9"/>
      <c r="Q108" s="9"/>
      <c r="R108" s="9"/>
      <c r="S108" s="9"/>
    </row>
    <row r="109" spans="1:19" s="1" customFormat="1" ht="25.5">
      <c r="A109" s="9">
        <v>33</v>
      </c>
      <c r="B109" s="9" t="s">
        <v>188</v>
      </c>
      <c r="C109" s="9"/>
      <c r="D109" s="9"/>
      <c r="E109" s="9"/>
      <c r="F109" s="10">
        <v>327787.43</v>
      </c>
      <c r="G109" s="18"/>
      <c r="H109" s="9" t="s">
        <v>191</v>
      </c>
      <c r="I109" s="5"/>
      <c r="J109" s="5"/>
      <c r="K109" s="5"/>
      <c r="L109" s="5"/>
      <c r="M109" s="5"/>
      <c r="N109" s="5"/>
      <c r="O109" s="5"/>
      <c r="P109" s="9"/>
      <c r="Q109" s="9"/>
      <c r="R109" s="9"/>
      <c r="S109" s="9"/>
    </row>
    <row r="110" spans="1:19" s="1" customFormat="1" ht="25.5">
      <c r="A110" s="9">
        <v>34</v>
      </c>
      <c r="B110" s="9" t="s">
        <v>188</v>
      </c>
      <c r="C110" s="9"/>
      <c r="D110" s="9"/>
      <c r="E110" s="9"/>
      <c r="F110" s="10">
        <v>257360.16</v>
      </c>
      <c r="G110" s="18"/>
      <c r="H110" s="9" t="s">
        <v>192</v>
      </c>
      <c r="I110" s="5"/>
      <c r="J110" s="5"/>
      <c r="K110" s="5"/>
      <c r="L110" s="5"/>
      <c r="M110" s="5"/>
      <c r="N110" s="5"/>
      <c r="O110" s="5"/>
      <c r="P110" s="9"/>
      <c r="Q110" s="9"/>
      <c r="R110" s="9"/>
      <c r="S110" s="9"/>
    </row>
    <row r="111" spans="1:19" s="1" customFormat="1" ht="25.5">
      <c r="A111" s="9">
        <v>35</v>
      </c>
      <c r="B111" s="9" t="s">
        <v>188</v>
      </c>
      <c r="C111" s="9"/>
      <c r="D111" s="9"/>
      <c r="E111" s="9"/>
      <c r="F111" s="10">
        <v>492958.33</v>
      </c>
      <c r="G111" s="18"/>
      <c r="H111" s="9" t="s">
        <v>193</v>
      </c>
      <c r="I111" s="5"/>
      <c r="J111" s="5"/>
      <c r="K111" s="5"/>
      <c r="L111" s="5"/>
      <c r="M111" s="5"/>
      <c r="N111" s="5"/>
      <c r="O111" s="5"/>
      <c r="P111" s="9"/>
      <c r="Q111" s="9"/>
      <c r="R111" s="9"/>
      <c r="S111" s="9"/>
    </row>
    <row r="112" spans="1:19" s="1" customFormat="1" ht="12.75">
      <c r="A112" s="141" t="s">
        <v>43</v>
      </c>
      <c r="B112" s="142"/>
      <c r="C112" s="142"/>
      <c r="D112" s="142"/>
      <c r="E112" s="143"/>
      <c r="F112" s="19">
        <f>SUM(F77:F111)</f>
        <v>5953663.139999999</v>
      </c>
      <c r="G112" s="20"/>
      <c r="H112" s="21"/>
      <c r="I112" s="22"/>
      <c r="J112" s="22"/>
      <c r="K112" s="22"/>
      <c r="L112" s="22"/>
      <c r="M112" s="22"/>
      <c r="N112" s="22"/>
      <c r="O112" s="22"/>
      <c r="P112" s="21"/>
      <c r="Q112" s="21"/>
      <c r="R112" s="83"/>
      <c r="S112" s="9"/>
    </row>
    <row r="114" ht="13.5" thickBot="1"/>
    <row r="115" spans="1:19" ht="21" thickBot="1">
      <c r="A115" s="144" t="s">
        <v>198</v>
      </c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6"/>
    </row>
    <row r="116" spans="1:19" s="1" customFormat="1" ht="30" customHeight="1">
      <c r="A116" s="155" t="s">
        <v>2</v>
      </c>
      <c r="B116" s="155" t="s">
        <v>3</v>
      </c>
      <c r="C116" s="155" t="s">
        <v>4</v>
      </c>
      <c r="D116" s="155" t="s">
        <v>5</v>
      </c>
      <c r="E116" s="155" t="s">
        <v>6</v>
      </c>
      <c r="F116" s="155" t="s">
        <v>7</v>
      </c>
      <c r="G116" s="155" t="s">
        <v>8</v>
      </c>
      <c r="H116" s="155" t="s">
        <v>9</v>
      </c>
      <c r="I116" s="155" t="s">
        <v>10</v>
      </c>
      <c r="J116" s="155" t="s">
        <v>11</v>
      </c>
      <c r="K116" s="155" t="s">
        <v>12</v>
      </c>
      <c r="L116" s="155" t="s">
        <v>13</v>
      </c>
      <c r="M116" s="155" t="s">
        <v>14</v>
      </c>
      <c r="N116" s="155" t="s">
        <v>15</v>
      </c>
      <c r="O116" s="155" t="s">
        <v>16</v>
      </c>
      <c r="P116" s="152" t="s">
        <v>17</v>
      </c>
      <c r="Q116" s="152"/>
      <c r="R116" s="152"/>
      <c r="S116" s="152" t="s">
        <v>18</v>
      </c>
    </row>
    <row r="117" spans="1:19" s="1" customFormat="1" ht="44.25" customHeight="1">
      <c r="A117" s="154"/>
      <c r="B117" s="154"/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25" t="s">
        <v>19</v>
      </c>
      <c r="Q117" s="25" t="s">
        <v>20</v>
      </c>
      <c r="R117" s="25" t="s">
        <v>21</v>
      </c>
      <c r="S117" s="153"/>
    </row>
    <row r="118" spans="1:19" s="1" customFormat="1" ht="25.5">
      <c r="A118" s="12">
        <v>1</v>
      </c>
      <c r="B118" s="12" t="s">
        <v>199</v>
      </c>
      <c r="C118" s="12" t="s">
        <v>200</v>
      </c>
      <c r="D118" s="12" t="s">
        <v>201</v>
      </c>
      <c r="E118" s="12"/>
      <c r="F118" s="14">
        <v>51704</v>
      </c>
      <c r="G118" s="14" t="s">
        <v>202</v>
      </c>
      <c r="H118" s="12" t="s">
        <v>203</v>
      </c>
      <c r="I118" s="48">
        <v>189</v>
      </c>
      <c r="J118" s="48">
        <v>149</v>
      </c>
      <c r="K118" s="48">
        <v>856</v>
      </c>
      <c r="L118" s="48">
        <v>2</v>
      </c>
      <c r="M118" s="48" t="s">
        <v>201</v>
      </c>
      <c r="N118" s="48" t="s">
        <v>201</v>
      </c>
      <c r="O118" s="48" t="s">
        <v>204</v>
      </c>
      <c r="P118" s="16" t="s">
        <v>205</v>
      </c>
      <c r="Q118" s="16" t="s">
        <v>206</v>
      </c>
      <c r="R118" s="16" t="s">
        <v>207</v>
      </c>
      <c r="S118" s="16"/>
    </row>
    <row r="119" spans="1:19" s="1" customFormat="1" ht="12.75">
      <c r="A119" s="154" t="s">
        <v>43</v>
      </c>
      <c r="B119" s="154"/>
      <c r="C119" s="154"/>
      <c r="D119" s="154"/>
      <c r="E119" s="154"/>
      <c r="F119" s="24">
        <f>SUM(F118)</f>
        <v>51704</v>
      </c>
      <c r="G119" s="49"/>
      <c r="H119" s="50"/>
      <c r="I119" s="51"/>
      <c r="J119" s="51"/>
      <c r="K119" s="51"/>
      <c r="L119" s="51"/>
      <c r="M119" s="51"/>
      <c r="N119" s="51"/>
      <c r="O119" s="51"/>
      <c r="P119" s="50"/>
      <c r="Q119" s="50"/>
      <c r="R119" s="85"/>
      <c r="S119" s="16"/>
    </row>
    <row r="121" ht="13.5" thickBot="1"/>
    <row r="122" spans="1:19" ht="21" thickBot="1">
      <c r="A122" s="144" t="s">
        <v>213</v>
      </c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6"/>
    </row>
    <row r="123" spans="1:19" s="1" customFormat="1" ht="30" customHeight="1">
      <c r="A123" s="147" t="s">
        <v>2</v>
      </c>
      <c r="B123" s="147" t="s">
        <v>3</v>
      </c>
      <c r="C123" s="147" t="s">
        <v>4</v>
      </c>
      <c r="D123" s="149" t="s">
        <v>5</v>
      </c>
      <c r="E123" s="147" t="s">
        <v>6</v>
      </c>
      <c r="F123" s="147" t="s">
        <v>7</v>
      </c>
      <c r="G123" s="147" t="s">
        <v>8</v>
      </c>
      <c r="H123" s="147" t="s">
        <v>9</v>
      </c>
      <c r="I123" s="147" t="s">
        <v>10</v>
      </c>
      <c r="J123" s="149" t="s">
        <v>11</v>
      </c>
      <c r="K123" s="149" t="s">
        <v>12</v>
      </c>
      <c r="L123" s="147" t="s">
        <v>13</v>
      </c>
      <c r="M123" s="147" t="s">
        <v>14</v>
      </c>
      <c r="N123" s="149" t="s">
        <v>15</v>
      </c>
      <c r="O123" s="149" t="s">
        <v>16</v>
      </c>
      <c r="P123" s="139" t="s">
        <v>17</v>
      </c>
      <c r="Q123" s="139"/>
      <c r="R123" s="139"/>
      <c r="S123" s="139" t="s">
        <v>18</v>
      </c>
    </row>
    <row r="124" spans="1:19" s="1" customFormat="1" ht="44.25" customHeight="1">
      <c r="A124" s="148"/>
      <c r="B124" s="148"/>
      <c r="C124" s="148"/>
      <c r="D124" s="147"/>
      <c r="E124" s="148"/>
      <c r="F124" s="148"/>
      <c r="G124" s="148"/>
      <c r="H124" s="148"/>
      <c r="I124" s="148"/>
      <c r="J124" s="147"/>
      <c r="K124" s="147"/>
      <c r="L124" s="148"/>
      <c r="M124" s="148"/>
      <c r="N124" s="147"/>
      <c r="O124" s="147"/>
      <c r="P124" s="27" t="s">
        <v>19</v>
      </c>
      <c r="Q124" s="27" t="s">
        <v>20</v>
      </c>
      <c r="R124" s="27" t="s">
        <v>21</v>
      </c>
      <c r="S124" s="140"/>
    </row>
    <row r="125" spans="1:19" s="1" customFormat="1" ht="38.25" customHeight="1">
      <c r="A125" s="13">
        <v>1</v>
      </c>
      <c r="B125" s="13" t="s">
        <v>215</v>
      </c>
      <c r="C125" s="13" t="s">
        <v>216</v>
      </c>
      <c r="D125" s="13" t="s">
        <v>157</v>
      </c>
      <c r="E125" s="13" t="s">
        <v>217</v>
      </c>
      <c r="F125" s="42">
        <v>72512.63</v>
      </c>
      <c r="G125" s="43" t="s">
        <v>218</v>
      </c>
      <c r="H125" s="13" t="s">
        <v>214</v>
      </c>
      <c r="I125" s="5">
        <v>290</v>
      </c>
      <c r="J125" s="5">
        <v>235.32</v>
      </c>
      <c r="K125" s="5">
        <v>999</v>
      </c>
      <c r="L125" s="5">
        <v>2</v>
      </c>
      <c r="M125" s="5"/>
      <c r="N125" s="5" t="s">
        <v>157</v>
      </c>
      <c r="O125" s="5" t="s">
        <v>157</v>
      </c>
      <c r="P125" s="9" t="s">
        <v>219</v>
      </c>
      <c r="Q125" s="9" t="s">
        <v>220</v>
      </c>
      <c r="R125" s="9" t="s">
        <v>221</v>
      </c>
      <c r="S125" s="9"/>
    </row>
    <row r="126" spans="1:19" s="1" customFormat="1" ht="12.75">
      <c r="A126" s="141" t="s">
        <v>43</v>
      </c>
      <c r="B126" s="142"/>
      <c r="C126" s="142"/>
      <c r="D126" s="142"/>
      <c r="E126" s="143"/>
      <c r="F126" s="19">
        <f>SUM(F125)</f>
        <v>72512.63</v>
      </c>
      <c r="G126" s="20"/>
      <c r="H126" s="21"/>
      <c r="I126" s="22"/>
      <c r="J126" s="22"/>
      <c r="K126" s="22"/>
      <c r="L126" s="22"/>
      <c r="M126" s="22"/>
      <c r="N126" s="22"/>
      <c r="O126" s="22"/>
      <c r="P126" s="21"/>
      <c r="Q126" s="21"/>
      <c r="R126" s="83"/>
      <c r="S126" s="9"/>
    </row>
    <row r="128" ht="13.5" thickBot="1"/>
    <row r="129" spans="1:19" ht="21" thickBot="1">
      <c r="A129" s="144" t="s">
        <v>242</v>
      </c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6"/>
    </row>
    <row r="130" spans="1:19" s="1" customFormat="1" ht="30" customHeight="1">
      <c r="A130" s="147" t="s">
        <v>2</v>
      </c>
      <c r="B130" s="147" t="s">
        <v>3</v>
      </c>
      <c r="C130" s="147" t="s">
        <v>4</v>
      </c>
      <c r="D130" s="149" t="s">
        <v>5</v>
      </c>
      <c r="E130" s="147" t="s">
        <v>6</v>
      </c>
      <c r="F130" s="147" t="s">
        <v>7</v>
      </c>
      <c r="G130" s="147" t="s">
        <v>8</v>
      </c>
      <c r="H130" s="147" t="s">
        <v>9</v>
      </c>
      <c r="I130" s="147" t="s">
        <v>10</v>
      </c>
      <c r="J130" s="149" t="s">
        <v>11</v>
      </c>
      <c r="K130" s="149" t="s">
        <v>12</v>
      </c>
      <c r="L130" s="147" t="s">
        <v>13</v>
      </c>
      <c r="M130" s="147" t="s">
        <v>14</v>
      </c>
      <c r="N130" s="149" t="s">
        <v>15</v>
      </c>
      <c r="O130" s="149" t="s">
        <v>16</v>
      </c>
      <c r="P130" s="139" t="s">
        <v>17</v>
      </c>
      <c r="Q130" s="139"/>
      <c r="R130" s="139"/>
      <c r="S130" s="139" t="s">
        <v>18</v>
      </c>
    </row>
    <row r="131" spans="1:19" s="1" customFormat="1" ht="44.25" customHeight="1">
      <c r="A131" s="148"/>
      <c r="B131" s="148"/>
      <c r="C131" s="148"/>
      <c r="D131" s="147"/>
      <c r="E131" s="148"/>
      <c r="F131" s="148"/>
      <c r="G131" s="148"/>
      <c r="H131" s="148"/>
      <c r="I131" s="148"/>
      <c r="J131" s="147"/>
      <c r="K131" s="147"/>
      <c r="L131" s="148"/>
      <c r="M131" s="148"/>
      <c r="N131" s="147"/>
      <c r="O131" s="147"/>
      <c r="P131" s="27" t="s">
        <v>19</v>
      </c>
      <c r="Q131" s="27" t="s">
        <v>20</v>
      </c>
      <c r="R131" s="27" t="s">
        <v>21</v>
      </c>
      <c r="S131" s="140"/>
    </row>
    <row r="132" spans="1:19" s="1" customFormat="1" ht="63.75">
      <c r="A132" s="13">
        <v>1</v>
      </c>
      <c r="B132" s="13" t="s">
        <v>243</v>
      </c>
      <c r="C132" s="13" t="s">
        <v>244</v>
      </c>
      <c r="D132" s="13" t="s">
        <v>24</v>
      </c>
      <c r="E132" s="13">
        <v>1805</v>
      </c>
      <c r="F132" s="42">
        <v>650129.93</v>
      </c>
      <c r="G132" s="43" t="s">
        <v>245</v>
      </c>
      <c r="H132" s="13" t="s">
        <v>246</v>
      </c>
      <c r="I132" s="5">
        <v>728</v>
      </c>
      <c r="J132" s="5">
        <v>364</v>
      </c>
      <c r="K132" s="5">
        <v>1923</v>
      </c>
      <c r="L132" s="5">
        <v>2</v>
      </c>
      <c r="M132" s="5" t="s">
        <v>24</v>
      </c>
      <c r="N132" s="5" t="s">
        <v>24</v>
      </c>
      <c r="O132" s="5" t="s">
        <v>0</v>
      </c>
      <c r="P132" s="9" t="s">
        <v>247</v>
      </c>
      <c r="Q132" s="9" t="s">
        <v>248</v>
      </c>
      <c r="R132" s="86" t="s">
        <v>249</v>
      </c>
      <c r="S132" s="9"/>
    </row>
    <row r="133" spans="1:19" s="1" customFormat="1" ht="25.5">
      <c r="A133" s="9">
        <v>2</v>
      </c>
      <c r="B133" s="9" t="s">
        <v>250</v>
      </c>
      <c r="C133" s="9" t="s">
        <v>244</v>
      </c>
      <c r="D133" s="9" t="s">
        <v>0</v>
      </c>
      <c r="E133" s="9">
        <v>1883</v>
      </c>
      <c r="F133" s="10">
        <v>17804.32</v>
      </c>
      <c r="G133" s="18" t="s">
        <v>251</v>
      </c>
      <c r="H133" s="9" t="s">
        <v>252</v>
      </c>
      <c r="I133" s="5">
        <v>306</v>
      </c>
      <c r="J133" s="5">
        <v>198</v>
      </c>
      <c r="K133" s="5">
        <v>1215</v>
      </c>
      <c r="L133" s="5">
        <v>2</v>
      </c>
      <c r="M133" s="5" t="s">
        <v>0</v>
      </c>
      <c r="N133" s="5" t="s">
        <v>24</v>
      </c>
      <c r="O133" s="5" t="s">
        <v>0</v>
      </c>
      <c r="P133" s="9" t="s">
        <v>247</v>
      </c>
      <c r="Q133" s="9" t="s">
        <v>248</v>
      </c>
      <c r="R133" s="9" t="s">
        <v>253</v>
      </c>
      <c r="S133" s="9"/>
    </row>
    <row r="134" spans="1:19" s="1" customFormat="1" ht="12.75">
      <c r="A134" s="141" t="s">
        <v>43</v>
      </c>
      <c r="B134" s="142"/>
      <c r="C134" s="142"/>
      <c r="D134" s="142"/>
      <c r="E134" s="143"/>
      <c r="F134" s="19">
        <f>SUM(F132:F133)</f>
        <v>667934.25</v>
      </c>
      <c r="G134" s="20"/>
      <c r="H134" s="21"/>
      <c r="I134" s="22"/>
      <c r="J134" s="22"/>
      <c r="K134" s="22"/>
      <c r="L134" s="22"/>
      <c r="M134" s="22"/>
      <c r="N134" s="22"/>
      <c r="O134" s="22"/>
      <c r="P134" s="21"/>
      <c r="Q134" s="21"/>
      <c r="R134" s="83"/>
      <c r="S134" s="9"/>
    </row>
    <row r="136" ht="13.5" thickBot="1"/>
    <row r="137" spans="1:19" ht="21" thickBot="1">
      <c r="A137" s="144" t="s">
        <v>262</v>
      </c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6"/>
    </row>
    <row r="138" spans="1:19" s="1" customFormat="1" ht="30" customHeight="1">
      <c r="A138" s="147" t="s">
        <v>2</v>
      </c>
      <c r="B138" s="147" t="s">
        <v>3</v>
      </c>
      <c r="C138" s="147" t="s">
        <v>4</v>
      </c>
      <c r="D138" s="149" t="s">
        <v>5</v>
      </c>
      <c r="E138" s="147" t="s">
        <v>6</v>
      </c>
      <c r="F138" s="147" t="s">
        <v>7</v>
      </c>
      <c r="G138" s="147" t="s">
        <v>8</v>
      </c>
      <c r="H138" s="147" t="s">
        <v>9</v>
      </c>
      <c r="I138" s="147" t="s">
        <v>10</v>
      </c>
      <c r="J138" s="149" t="s">
        <v>11</v>
      </c>
      <c r="K138" s="149" t="s">
        <v>12</v>
      </c>
      <c r="L138" s="147" t="s">
        <v>13</v>
      </c>
      <c r="M138" s="147" t="s">
        <v>14</v>
      </c>
      <c r="N138" s="149" t="s">
        <v>15</v>
      </c>
      <c r="O138" s="149" t="s">
        <v>16</v>
      </c>
      <c r="P138" s="139" t="s">
        <v>17</v>
      </c>
      <c r="Q138" s="139"/>
      <c r="R138" s="139"/>
      <c r="S138" s="139" t="s">
        <v>18</v>
      </c>
    </row>
    <row r="139" spans="1:19" s="1" customFormat="1" ht="44.25" customHeight="1">
      <c r="A139" s="148"/>
      <c r="B139" s="148"/>
      <c r="C139" s="148"/>
      <c r="D139" s="147"/>
      <c r="E139" s="148"/>
      <c r="F139" s="148"/>
      <c r="G139" s="148"/>
      <c r="H139" s="148"/>
      <c r="I139" s="148"/>
      <c r="J139" s="147"/>
      <c r="K139" s="147"/>
      <c r="L139" s="148"/>
      <c r="M139" s="148"/>
      <c r="N139" s="147"/>
      <c r="O139" s="147"/>
      <c r="P139" s="27" t="s">
        <v>19</v>
      </c>
      <c r="Q139" s="27" t="s">
        <v>20</v>
      </c>
      <c r="R139" s="27" t="s">
        <v>21</v>
      </c>
      <c r="S139" s="140"/>
    </row>
    <row r="140" spans="1:19" s="1" customFormat="1" ht="12.75">
      <c r="A140" s="13">
        <v>1</v>
      </c>
      <c r="B140" s="13" t="s">
        <v>263</v>
      </c>
      <c r="C140" s="13"/>
      <c r="D140" s="13" t="s">
        <v>24</v>
      </c>
      <c r="E140" s="13">
        <v>1939</v>
      </c>
      <c r="F140" s="42">
        <v>23407.67</v>
      </c>
      <c r="G140" s="43" t="s">
        <v>264</v>
      </c>
      <c r="H140" s="13" t="s">
        <v>265</v>
      </c>
      <c r="I140" s="5">
        <v>229.8</v>
      </c>
      <c r="J140" s="5">
        <v>250</v>
      </c>
      <c r="K140" s="5">
        <v>793</v>
      </c>
      <c r="L140" s="5">
        <v>1</v>
      </c>
      <c r="M140" s="5" t="s">
        <v>0</v>
      </c>
      <c r="N140" s="5" t="s">
        <v>0</v>
      </c>
      <c r="O140" s="5" t="s">
        <v>0</v>
      </c>
      <c r="P140" s="9" t="s">
        <v>247</v>
      </c>
      <c r="Q140" s="9" t="s">
        <v>248</v>
      </c>
      <c r="R140" s="9" t="s">
        <v>221</v>
      </c>
      <c r="S140" s="9"/>
    </row>
    <row r="141" spans="1:19" s="1" customFormat="1" ht="38.25">
      <c r="A141" s="9">
        <v>2</v>
      </c>
      <c r="B141" s="9" t="s">
        <v>266</v>
      </c>
      <c r="C141" s="9"/>
      <c r="D141" s="9" t="s">
        <v>24</v>
      </c>
      <c r="E141" s="9">
        <v>1957</v>
      </c>
      <c r="F141" s="10">
        <v>196299.28</v>
      </c>
      <c r="G141" s="18" t="s">
        <v>267</v>
      </c>
      <c r="H141" s="9" t="s">
        <v>265</v>
      </c>
      <c r="I141" s="5">
        <v>723.41</v>
      </c>
      <c r="J141" s="5">
        <v>505.59</v>
      </c>
      <c r="K141" s="58">
        <v>3145.62</v>
      </c>
      <c r="L141" s="5">
        <v>2</v>
      </c>
      <c r="M141" s="5" t="s">
        <v>0</v>
      </c>
      <c r="N141" s="5" t="s">
        <v>24</v>
      </c>
      <c r="O141" s="5" t="s">
        <v>0</v>
      </c>
      <c r="P141" s="9" t="s">
        <v>247</v>
      </c>
      <c r="Q141" s="9" t="s">
        <v>268</v>
      </c>
      <c r="R141" s="9"/>
      <c r="S141" s="9"/>
    </row>
    <row r="142" spans="1:19" s="1" customFormat="1" ht="12.75">
      <c r="A142" s="9">
        <v>3</v>
      </c>
      <c r="B142" s="9" t="s">
        <v>269</v>
      </c>
      <c r="C142" s="9"/>
      <c r="D142" s="9" t="s">
        <v>24</v>
      </c>
      <c r="E142" s="9">
        <v>1962</v>
      </c>
      <c r="F142" s="10">
        <v>105560.6</v>
      </c>
      <c r="G142" s="18" t="s">
        <v>270</v>
      </c>
      <c r="H142" s="9" t="s">
        <v>265</v>
      </c>
      <c r="I142" s="5"/>
      <c r="J142" s="5"/>
      <c r="K142" s="5"/>
      <c r="L142" s="5"/>
      <c r="M142" s="5"/>
      <c r="N142" s="5"/>
      <c r="O142" s="5"/>
      <c r="P142" s="9"/>
      <c r="Q142" s="9"/>
      <c r="R142" s="9"/>
      <c r="S142" s="9"/>
    </row>
    <row r="143" spans="1:19" s="1" customFormat="1" ht="12.75">
      <c r="A143" s="9">
        <v>4</v>
      </c>
      <c r="B143" s="9" t="s">
        <v>271</v>
      </c>
      <c r="C143" s="9"/>
      <c r="D143" s="9" t="s">
        <v>201</v>
      </c>
      <c r="E143" s="9">
        <v>1996</v>
      </c>
      <c r="F143" s="10">
        <v>31326.88</v>
      </c>
      <c r="G143" s="18" t="s">
        <v>272</v>
      </c>
      <c r="H143" s="9" t="s">
        <v>265</v>
      </c>
      <c r="I143" s="5"/>
      <c r="J143" s="5"/>
      <c r="K143" s="5"/>
      <c r="L143" s="5"/>
      <c r="M143" s="5"/>
      <c r="N143" s="5"/>
      <c r="O143" s="5"/>
      <c r="P143" s="9"/>
      <c r="Q143" s="9"/>
      <c r="R143" s="9"/>
      <c r="S143" s="9"/>
    </row>
    <row r="144" spans="1:19" s="1" customFormat="1" ht="25.5">
      <c r="A144" s="9">
        <v>5</v>
      </c>
      <c r="B144" s="9" t="s">
        <v>273</v>
      </c>
      <c r="C144" s="9"/>
      <c r="D144" s="9" t="s">
        <v>24</v>
      </c>
      <c r="E144" s="9">
        <v>1973</v>
      </c>
      <c r="F144" s="10">
        <v>2370.08</v>
      </c>
      <c r="G144" s="18"/>
      <c r="H144" s="9" t="s">
        <v>265</v>
      </c>
      <c r="I144" s="5"/>
      <c r="J144" s="5"/>
      <c r="K144" s="5"/>
      <c r="L144" s="5"/>
      <c r="M144" s="5"/>
      <c r="N144" s="5"/>
      <c r="O144" s="5"/>
      <c r="P144" s="9"/>
      <c r="Q144" s="9"/>
      <c r="R144" s="9"/>
      <c r="S144" s="9"/>
    </row>
    <row r="145" spans="1:19" s="1" customFormat="1" ht="12.75">
      <c r="A145" s="9">
        <v>6</v>
      </c>
      <c r="B145" s="9" t="s">
        <v>274</v>
      </c>
      <c r="C145" s="9"/>
      <c r="D145" s="9" t="s">
        <v>24</v>
      </c>
      <c r="E145" s="9">
        <v>1997</v>
      </c>
      <c r="F145" s="10">
        <v>81000</v>
      </c>
      <c r="G145" s="18"/>
      <c r="H145" s="9" t="s">
        <v>265</v>
      </c>
      <c r="I145" s="5"/>
      <c r="J145" s="5"/>
      <c r="K145" s="5"/>
      <c r="L145" s="5"/>
      <c r="M145" s="5"/>
      <c r="N145" s="5"/>
      <c r="O145" s="5"/>
      <c r="P145" s="9"/>
      <c r="Q145" s="9"/>
      <c r="R145" s="9"/>
      <c r="S145" s="9"/>
    </row>
    <row r="146" spans="1:19" s="1" customFormat="1" ht="25.5">
      <c r="A146" s="9">
        <v>7</v>
      </c>
      <c r="B146" s="9" t="s">
        <v>275</v>
      </c>
      <c r="C146" s="9"/>
      <c r="D146" s="9" t="s">
        <v>24</v>
      </c>
      <c r="E146" s="9">
        <v>1962</v>
      </c>
      <c r="F146" s="10">
        <v>2611.96</v>
      </c>
      <c r="G146" s="18"/>
      <c r="H146" s="9" t="s">
        <v>265</v>
      </c>
      <c r="I146" s="5"/>
      <c r="J146" s="5"/>
      <c r="K146" s="5"/>
      <c r="L146" s="5"/>
      <c r="M146" s="5"/>
      <c r="N146" s="5"/>
      <c r="O146" s="5"/>
      <c r="P146" s="9"/>
      <c r="Q146" s="9"/>
      <c r="R146" s="9"/>
      <c r="S146" s="9"/>
    </row>
    <row r="147" spans="1:19" s="1" customFormat="1" ht="25.5">
      <c r="A147" s="9">
        <v>8</v>
      </c>
      <c r="B147" s="9" t="s">
        <v>276</v>
      </c>
      <c r="C147" s="9"/>
      <c r="D147" s="9" t="s">
        <v>24</v>
      </c>
      <c r="E147" s="9">
        <v>1937</v>
      </c>
      <c r="F147" s="10">
        <v>29841.82</v>
      </c>
      <c r="G147" s="18"/>
      <c r="H147" s="9" t="s">
        <v>277</v>
      </c>
      <c r="I147" s="5">
        <v>220</v>
      </c>
      <c r="J147" s="5"/>
      <c r="K147" s="5">
        <v>770</v>
      </c>
      <c r="L147" s="5">
        <v>1</v>
      </c>
      <c r="M147" s="5" t="s">
        <v>0</v>
      </c>
      <c r="N147" s="5" t="s">
        <v>24</v>
      </c>
      <c r="O147" s="5" t="s">
        <v>0</v>
      </c>
      <c r="P147" s="9" t="s">
        <v>247</v>
      </c>
      <c r="Q147" s="9" t="s">
        <v>248</v>
      </c>
      <c r="R147" s="9" t="s">
        <v>249</v>
      </c>
      <c r="S147" s="9"/>
    </row>
    <row r="148" spans="1:19" s="1" customFormat="1" ht="12.75">
      <c r="A148" s="9">
        <v>9</v>
      </c>
      <c r="B148" s="9" t="s">
        <v>278</v>
      </c>
      <c r="C148" s="9"/>
      <c r="D148" s="9" t="s">
        <v>24</v>
      </c>
      <c r="E148" s="9">
        <v>1937</v>
      </c>
      <c r="F148" s="10">
        <v>3222.17</v>
      </c>
      <c r="G148" s="18"/>
      <c r="H148" s="9" t="s">
        <v>277</v>
      </c>
      <c r="I148" s="5"/>
      <c r="J148" s="5"/>
      <c r="K148" s="5"/>
      <c r="L148" s="5"/>
      <c r="M148" s="5"/>
      <c r="N148" s="5"/>
      <c r="O148" s="5"/>
      <c r="P148" s="9"/>
      <c r="Q148" s="9"/>
      <c r="R148" s="9"/>
      <c r="S148" s="9"/>
    </row>
    <row r="149" spans="1:19" s="1" customFormat="1" ht="25.5">
      <c r="A149" s="9">
        <v>10</v>
      </c>
      <c r="B149" s="9" t="s">
        <v>279</v>
      </c>
      <c r="C149" s="9"/>
      <c r="D149" s="9" t="s">
        <v>24</v>
      </c>
      <c r="E149" s="9">
        <v>1955</v>
      </c>
      <c r="F149" s="10">
        <v>1198.95</v>
      </c>
      <c r="G149" s="18"/>
      <c r="H149" s="9" t="s">
        <v>277</v>
      </c>
      <c r="I149" s="5"/>
      <c r="J149" s="5"/>
      <c r="K149" s="5"/>
      <c r="L149" s="5"/>
      <c r="M149" s="5"/>
      <c r="N149" s="5"/>
      <c r="O149" s="5"/>
      <c r="P149" s="9"/>
      <c r="Q149" s="9"/>
      <c r="R149" s="9"/>
      <c r="S149" s="9"/>
    </row>
    <row r="150" spans="1:19" s="1" customFormat="1" ht="12.75">
      <c r="A150" s="9">
        <v>11</v>
      </c>
      <c r="B150" s="9" t="s">
        <v>280</v>
      </c>
      <c r="C150" s="9"/>
      <c r="D150" s="9" t="s">
        <v>24</v>
      </c>
      <c r="E150" s="9">
        <v>1966</v>
      </c>
      <c r="F150" s="10">
        <v>909.83</v>
      </c>
      <c r="G150" s="18"/>
      <c r="H150" s="9" t="s">
        <v>277</v>
      </c>
      <c r="I150" s="5"/>
      <c r="J150" s="5"/>
      <c r="K150" s="5"/>
      <c r="L150" s="5"/>
      <c r="M150" s="5"/>
      <c r="N150" s="5"/>
      <c r="O150" s="5"/>
      <c r="P150" s="9"/>
      <c r="Q150" s="9"/>
      <c r="R150" s="9"/>
      <c r="S150" s="9"/>
    </row>
    <row r="151" spans="1:19" s="1" customFormat="1" ht="12.75">
      <c r="A151" s="9">
        <v>12</v>
      </c>
      <c r="B151" s="9" t="s">
        <v>281</v>
      </c>
      <c r="C151" s="9"/>
      <c r="D151" s="9" t="s">
        <v>24</v>
      </c>
      <c r="E151" s="9">
        <v>1938</v>
      </c>
      <c r="F151" s="10">
        <v>613.17</v>
      </c>
      <c r="G151" s="18"/>
      <c r="H151" s="9" t="s">
        <v>277</v>
      </c>
      <c r="I151" s="5"/>
      <c r="J151" s="5"/>
      <c r="K151" s="5"/>
      <c r="L151" s="5"/>
      <c r="M151" s="5"/>
      <c r="N151" s="5"/>
      <c r="O151" s="5"/>
      <c r="P151" s="9"/>
      <c r="Q151" s="9"/>
      <c r="R151" s="9"/>
      <c r="S151" s="9"/>
    </row>
    <row r="152" spans="1:19" s="1" customFormat="1" ht="12.75">
      <c r="A152" s="9">
        <v>13</v>
      </c>
      <c r="B152" s="9" t="s">
        <v>282</v>
      </c>
      <c r="C152" s="9"/>
      <c r="D152" s="9" t="s">
        <v>24</v>
      </c>
      <c r="E152" s="9">
        <v>1938</v>
      </c>
      <c r="F152" s="10">
        <v>1717.56</v>
      </c>
      <c r="G152" s="18"/>
      <c r="H152" s="9" t="s">
        <v>277</v>
      </c>
      <c r="I152" s="5"/>
      <c r="J152" s="5"/>
      <c r="K152" s="5"/>
      <c r="L152" s="5"/>
      <c r="M152" s="5"/>
      <c r="N152" s="5"/>
      <c r="O152" s="5"/>
      <c r="P152" s="9"/>
      <c r="Q152" s="9"/>
      <c r="R152" s="9"/>
      <c r="S152" s="9"/>
    </row>
    <row r="153" spans="1:19" s="1" customFormat="1" ht="25.5">
      <c r="A153" s="9">
        <v>14</v>
      </c>
      <c r="B153" s="9" t="s">
        <v>283</v>
      </c>
      <c r="C153" s="9"/>
      <c r="D153" s="9" t="s">
        <v>201</v>
      </c>
      <c r="E153" s="9">
        <v>1938</v>
      </c>
      <c r="F153" s="10">
        <v>132.98</v>
      </c>
      <c r="G153" s="18"/>
      <c r="H153" s="9" t="s">
        <v>277</v>
      </c>
      <c r="I153" s="5"/>
      <c r="J153" s="5"/>
      <c r="K153" s="5"/>
      <c r="L153" s="5"/>
      <c r="M153" s="5"/>
      <c r="N153" s="5"/>
      <c r="O153" s="5"/>
      <c r="P153" s="9"/>
      <c r="Q153" s="9"/>
      <c r="R153" s="9"/>
      <c r="S153" s="9"/>
    </row>
    <row r="154" spans="1:19" s="1" customFormat="1" ht="12.75">
      <c r="A154" s="141" t="s">
        <v>43</v>
      </c>
      <c r="B154" s="142"/>
      <c r="C154" s="142"/>
      <c r="D154" s="142"/>
      <c r="E154" s="143"/>
      <c r="F154" s="19">
        <f>SUM(F140:F153)</f>
        <v>480212.95000000007</v>
      </c>
      <c r="G154" s="20"/>
      <c r="H154" s="21"/>
      <c r="I154" s="22"/>
      <c r="J154" s="22"/>
      <c r="K154" s="22"/>
      <c r="L154" s="22"/>
      <c r="M154" s="22"/>
      <c r="N154" s="22"/>
      <c r="O154" s="22"/>
      <c r="P154" s="21"/>
      <c r="Q154" s="21"/>
      <c r="R154" s="83"/>
      <c r="S154" s="9"/>
    </row>
    <row r="156" ht="13.5" thickBot="1"/>
    <row r="157" spans="1:19" ht="21" thickBot="1">
      <c r="A157" s="144" t="s">
        <v>290</v>
      </c>
      <c r="B157" s="145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6"/>
    </row>
    <row r="158" spans="1:19" s="1" customFormat="1" ht="30" customHeight="1">
      <c r="A158" s="147" t="s">
        <v>2</v>
      </c>
      <c r="B158" s="147" t="s">
        <v>3</v>
      </c>
      <c r="C158" s="147" t="s">
        <v>4</v>
      </c>
      <c r="D158" s="149" t="s">
        <v>5</v>
      </c>
      <c r="E158" s="147" t="s">
        <v>6</v>
      </c>
      <c r="F158" s="147" t="s">
        <v>7</v>
      </c>
      <c r="G158" s="147" t="s">
        <v>8</v>
      </c>
      <c r="H158" s="147" t="s">
        <v>9</v>
      </c>
      <c r="I158" s="147" t="s">
        <v>10</v>
      </c>
      <c r="J158" s="149" t="s">
        <v>11</v>
      </c>
      <c r="K158" s="149" t="s">
        <v>12</v>
      </c>
      <c r="L158" s="147" t="s">
        <v>13</v>
      </c>
      <c r="M158" s="147" t="s">
        <v>14</v>
      </c>
      <c r="N158" s="149" t="s">
        <v>15</v>
      </c>
      <c r="O158" s="149" t="s">
        <v>16</v>
      </c>
      <c r="P158" s="139" t="s">
        <v>17</v>
      </c>
      <c r="Q158" s="139"/>
      <c r="R158" s="139"/>
      <c r="S158" s="139" t="s">
        <v>18</v>
      </c>
    </row>
    <row r="159" spans="1:19" s="1" customFormat="1" ht="44.25" customHeight="1">
      <c r="A159" s="148"/>
      <c r="B159" s="148"/>
      <c r="C159" s="148"/>
      <c r="D159" s="147"/>
      <c r="E159" s="148"/>
      <c r="F159" s="148"/>
      <c r="G159" s="148"/>
      <c r="H159" s="148"/>
      <c r="I159" s="148"/>
      <c r="J159" s="147"/>
      <c r="K159" s="147"/>
      <c r="L159" s="148"/>
      <c r="M159" s="148"/>
      <c r="N159" s="147"/>
      <c r="O159" s="147"/>
      <c r="P159" s="27" t="s">
        <v>19</v>
      </c>
      <c r="Q159" s="27" t="s">
        <v>20</v>
      </c>
      <c r="R159" s="27" t="s">
        <v>21</v>
      </c>
      <c r="S159" s="140"/>
    </row>
    <row r="160" spans="1:19" s="1" customFormat="1" ht="51">
      <c r="A160" s="13">
        <v>1</v>
      </c>
      <c r="B160" s="13" t="s">
        <v>291</v>
      </c>
      <c r="C160" s="13" t="s">
        <v>292</v>
      </c>
      <c r="D160" s="32" t="s">
        <v>201</v>
      </c>
      <c r="E160" s="32" t="s">
        <v>293</v>
      </c>
      <c r="F160" s="56">
        <v>783836.77</v>
      </c>
      <c r="G160" s="43" t="s">
        <v>294</v>
      </c>
      <c r="H160" s="13" t="s">
        <v>291</v>
      </c>
      <c r="I160" s="26">
        <v>1245.11</v>
      </c>
      <c r="J160" s="26">
        <v>615.72</v>
      </c>
      <c r="K160" s="26">
        <v>6562.78</v>
      </c>
      <c r="L160" s="26">
        <v>2</v>
      </c>
      <c r="M160" s="26" t="s">
        <v>0</v>
      </c>
      <c r="N160" s="26" t="s">
        <v>24</v>
      </c>
      <c r="O160" s="26" t="s">
        <v>24</v>
      </c>
      <c r="P160" s="9" t="s">
        <v>295</v>
      </c>
      <c r="Q160" s="9" t="s">
        <v>296</v>
      </c>
      <c r="R160" s="9" t="s">
        <v>297</v>
      </c>
      <c r="S160" s="42"/>
    </row>
    <row r="161" spans="1:19" s="1" customFormat="1" ht="12.75">
      <c r="A161" s="141" t="s">
        <v>43</v>
      </c>
      <c r="B161" s="142"/>
      <c r="C161" s="142"/>
      <c r="D161" s="142"/>
      <c r="E161" s="143"/>
      <c r="F161" s="60">
        <f>SUM(F160)</f>
        <v>783836.77</v>
      </c>
      <c r="G161" s="20"/>
      <c r="H161" s="21"/>
      <c r="I161" s="22"/>
      <c r="J161" s="22"/>
      <c r="K161" s="22"/>
      <c r="L161" s="22"/>
      <c r="M161" s="22"/>
      <c r="N161" s="22"/>
      <c r="O161" s="22"/>
      <c r="P161" s="21"/>
      <c r="Q161" s="21"/>
      <c r="R161" s="83"/>
      <c r="S161" s="9"/>
    </row>
    <row r="163" ht="13.5" thickBot="1"/>
    <row r="164" spans="1:19" ht="21" thickBot="1">
      <c r="A164" s="144" t="s">
        <v>304</v>
      </c>
      <c r="B164" s="145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6"/>
    </row>
    <row r="165" spans="1:19" s="1" customFormat="1" ht="30" customHeight="1">
      <c r="A165" s="147" t="s">
        <v>2</v>
      </c>
      <c r="B165" s="147" t="s">
        <v>3</v>
      </c>
      <c r="C165" s="147" t="s">
        <v>4</v>
      </c>
      <c r="D165" s="149" t="s">
        <v>5</v>
      </c>
      <c r="E165" s="147" t="s">
        <v>6</v>
      </c>
      <c r="F165" s="147" t="s">
        <v>7</v>
      </c>
      <c r="G165" s="147" t="s">
        <v>8</v>
      </c>
      <c r="H165" s="147" t="s">
        <v>9</v>
      </c>
      <c r="I165" s="147" t="s">
        <v>10</v>
      </c>
      <c r="J165" s="149" t="s">
        <v>11</v>
      </c>
      <c r="K165" s="149" t="s">
        <v>12</v>
      </c>
      <c r="L165" s="147" t="s">
        <v>13</v>
      </c>
      <c r="M165" s="147" t="s">
        <v>14</v>
      </c>
      <c r="N165" s="149" t="s">
        <v>15</v>
      </c>
      <c r="O165" s="149" t="s">
        <v>16</v>
      </c>
      <c r="P165" s="139" t="s">
        <v>17</v>
      </c>
      <c r="Q165" s="139"/>
      <c r="R165" s="139"/>
      <c r="S165" s="139" t="s">
        <v>18</v>
      </c>
    </row>
    <row r="166" spans="1:19" s="1" customFormat="1" ht="44.25" customHeight="1">
      <c r="A166" s="148"/>
      <c r="B166" s="148"/>
      <c r="C166" s="148"/>
      <c r="D166" s="147"/>
      <c r="E166" s="148"/>
      <c r="F166" s="148"/>
      <c r="G166" s="148"/>
      <c r="H166" s="148"/>
      <c r="I166" s="148"/>
      <c r="J166" s="147"/>
      <c r="K166" s="147"/>
      <c r="L166" s="148"/>
      <c r="M166" s="148"/>
      <c r="N166" s="147"/>
      <c r="O166" s="147"/>
      <c r="P166" s="27" t="s">
        <v>19</v>
      </c>
      <c r="Q166" s="27" t="s">
        <v>20</v>
      </c>
      <c r="R166" s="27" t="s">
        <v>21</v>
      </c>
      <c r="S166" s="140"/>
    </row>
    <row r="167" spans="1:19" s="1" customFormat="1" ht="38.25">
      <c r="A167" s="13">
        <v>1</v>
      </c>
      <c r="B167" s="13" t="s">
        <v>276</v>
      </c>
      <c r="C167" s="13" t="s">
        <v>216</v>
      </c>
      <c r="D167" s="13" t="s">
        <v>157</v>
      </c>
      <c r="E167" s="13">
        <v>1993</v>
      </c>
      <c r="F167" s="42">
        <v>385874.53</v>
      </c>
      <c r="G167" s="43" t="s">
        <v>305</v>
      </c>
      <c r="H167" s="13" t="s">
        <v>303</v>
      </c>
      <c r="I167" s="150">
        <v>766</v>
      </c>
      <c r="J167" s="150">
        <v>481</v>
      </c>
      <c r="K167" s="150">
        <v>2690</v>
      </c>
      <c r="L167" s="5">
        <v>2</v>
      </c>
      <c r="M167" s="5" t="s">
        <v>157</v>
      </c>
      <c r="N167" s="5" t="s">
        <v>157</v>
      </c>
      <c r="O167" s="5" t="s">
        <v>306</v>
      </c>
      <c r="P167" s="9" t="s">
        <v>219</v>
      </c>
      <c r="Q167" s="9" t="s">
        <v>307</v>
      </c>
      <c r="R167" s="9" t="s">
        <v>308</v>
      </c>
      <c r="S167" s="9"/>
    </row>
    <row r="168" spans="1:19" s="1" customFormat="1" ht="25.5">
      <c r="A168" s="9">
        <v>2</v>
      </c>
      <c r="B168" s="9" t="s">
        <v>276</v>
      </c>
      <c r="C168" s="13" t="s">
        <v>216</v>
      </c>
      <c r="D168" s="9" t="s">
        <v>157</v>
      </c>
      <c r="E168" s="9">
        <v>1891</v>
      </c>
      <c r="F168" s="10">
        <v>89514.18</v>
      </c>
      <c r="G168" s="43" t="s">
        <v>309</v>
      </c>
      <c r="H168" s="9" t="s">
        <v>303</v>
      </c>
      <c r="I168" s="151"/>
      <c r="J168" s="151"/>
      <c r="K168" s="151"/>
      <c r="L168" s="5">
        <v>2</v>
      </c>
      <c r="M168" s="5" t="s">
        <v>306</v>
      </c>
      <c r="N168" s="5" t="s">
        <v>157</v>
      </c>
      <c r="O168" s="5" t="s">
        <v>306</v>
      </c>
      <c r="P168" s="9" t="s">
        <v>219</v>
      </c>
      <c r="Q168" s="9" t="s">
        <v>310</v>
      </c>
      <c r="R168" s="9" t="s">
        <v>221</v>
      </c>
      <c r="S168" s="9"/>
    </row>
    <row r="169" spans="1:19" s="1" customFormat="1" ht="12.75">
      <c r="A169" s="141" t="s">
        <v>43</v>
      </c>
      <c r="B169" s="142"/>
      <c r="C169" s="142"/>
      <c r="D169" s="142"/>
      <c r="E169" s="143"/>
      <c r="F169" s="19">
        <f>SUM(F167:F168)</f>
        <v>475388.71</v>
      </c>
      <c r="G169" s="20"/>
      <c r="H169" s="21"/>
      <c r="I169" s="22"/>
      <c r="J169" s="22"/>
      <c r="K169" s="22"/>
      <c r="L169" s="22"/>
      <c r="M169" s="22"/>
      <c r="N169" s="22"/>
      <c r="O169" s="22"/>
      <c r="P169" s="21"/>
      <c r="Q169" s="21"/>
      <c r="R169" s="83"/>
      <c r="S169" s="9"/>
    </row>
    <row r="171" ht="13.5" thickBot="1"/>
    <row r="172" spans="1:19" ht="21" thickBot="1">
      <c r="A172" s="144" t="s">
        <v>319</v>
      </c>
      <c r="B172" s="145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6"/>
    </row>
    <row r="173" spans="1:19" s="1" customFormat="1" ht="30" customHeight="1">
      <c r="A173" s="147" t="s">
        <v>2</v>
      </c>
      <c r="B173" s="147" t="s">
        <v>3</v>
      </c>
      <c r="C173" s="147" t="s">
        <v>4</v>
      </c>
      <c r="D173" s="149" t="s">
        <v>5</v>
      </c>
      <c r="E173" s="147" t="s">
        <v>6</v>
      </c>
      <c r="F173" s="147" t="s">
        <v>7</v>
      </c>
      <c r="G173" s="147" t="s">
        <v>8</v>
      </c>
      <c r="H173" s="147" t="s">
        <v>9</v>
      </c>
      <c r="I173" s="147" t="s">
        <v>10</v>
      </c>
      <c r="J173" s="149" t="s">
        <v>11</v>
      </c>
      <c r="K173" s="149" t="s">
        <v>12</v>
      </c>
      <c r="L173" s="147" t="s">
        <v>13</v>
      </c>
      <c r="M173" s="147" t="s">
        <v>14</v>
      </c>
      <c r="N173" s="149" t="s">
        <v>15</v>
      </c>
      <c r="O173" s="149" t="s">
        <v>16</v>
      </c>
      <c r="P173" s="139" t="s">
        <v>17</v>
      </c>
      <c r="Q173" s="139"/>
      <c r="R173" s="139"/>
      <c r="S173" s="139" t="s">
        <v>18</v>
      </c>
    </row>
    <row r="174" spans="1:19" s="1" customFormat="1" ht="44.25" customHeight="1">
      <c r="A174" s="148"/>
      <c r="B174" s="148"/>
      <c r="C174" s="148"/>
      <c r="D174" s="147"/>
      <c r="E174" s="148"/>
      <c r="F174" s="148"/>
      <c r="G174" s="148"/>
      <c r="H174" s="148"/>
      <c r="I174" s="148"/>
      <c r="J174" s="147"/>
      <c r="K174" s="147"/>
      <c r="L174" s="148"/>
      <c r="M174" s="148"/>
      <c r="N174" s="147"/>
      <c r="O174" s="147"/>
      <c r="P174" s="27" t="s">
        <v>19</v>
      </c>
      <c r="Q174" s="27" t="s">
        <v>20</v>
      </c>
      <c r="R174" s="27" t="s">
        <v>21</v>
      </c>
      <c r="S174" s="140"/>
    </row>
    <row r="175" spans="1:19" s="1" customFormat="1" ht="38.25">
      <c r="A175" s="13">
        <v>1</v>
      </c>
      <c r="B175" s="13" t="s">
        <v>276</v>
      </c>
      <c r="C175" s="13" t="s">
        <v>320</v>
      </c>
      <c r="D175" s="13" t="s">
        <v>327</v>
      </c>
      <c r="E175" s="13">
        <v>1900</v>
      </c>
      <c r="F175" s="42">
        <v>36470.28</v>
      </c>
      <c r="G175" s="43" t="s">
        <v>330</v>
      </c>
      <c r="H175" s="13" t="s">
        <v>334</v>
      </c>
      <c r="I175" s="5">
        <v>282.65</v>
      </c>
      <c r="J175" s="5">
        <v>191.36</v>
      </c>
      <c r="K175" s="5">
        <v>847.95</v>
      </c>
      <c r="L175" s="5">
        <v>2</v>
      </c>
      <c r="M175" s="5" t="s">
        <v>306</v>
      </c>
      <c r="N175" s="5" t="s">
        <v>157</v>
      </c>
      <c r="O175" s="5" t="s">
        <v>306</v>
      </c>
      <c r="P175" s="9" t="s">
        <v>219</v>
      </c>
      <c r="Q175" s="9" t="s">
        <v>338</v>
      </c>
      <c r="R175" s="9" t="s">
        <v>221</v>
      </c>
      <c r="S175" s="10"/>
    </row>
    <row r="176" spans="1:19" s="1" customFormat="1" ht="39.75" customHeight="1">
      <c r="A176" s="9">
        <v>2</v>
      </c>
      <c r="B176" s="9" t="s">
        <v>278</v>
      </c>
      <c r="C176" s="9" t="s">
        <v>323</v>
      </c>
      <c r="D176" s="13" t="s">
        <v>327</v>
      </c>
      <c r="E176" s="9">
        <v>1900</v>
      </c>
      <c r="F176" s="10">
        <v>2064.77</v>
      </c>
      <c r="G176" s="18" t="s">
        <v>329</v>
      </c>
      <c r="H176" s="13" t="s">
        <v>335</v>
      </c>
      <c r="I176" s="5"/>
      <c r="J176" s="5"/>
      <c r="K176" s="5"/>
      <c r="L176" s="5"/>
      <c r="M176" s="5"/>
      <c r="N176" s="5"/>
      <c r="O176" s="5"/>
      <c r="P176" s="9"/>
      <c r="Q176" s="9"/>
      <c r="R176" s="9"/>
      <c r="S176" s="10"/>
    </row>
    <row r="177" spans="1:19" s="1" customFormat="1" ht="25.5">
      <c r="A177" s="9">
        <v>3</v>
      </c>
      <c r="B177" s="9" t="s">
        <v>278</v>
      </c>
      <c r="C177" s="9" t="s">
        <v>323</v>
      </c>
      <c r="D177" s="13" t="s">
        <v>327</v>
      </c>
      <c r="E177" s="9">
        <v>1900</v>
      </c>
      <c r="F177" s="10">
        <v>1622.51</v>
      </c>
      <c r="G177" s="18" t="s">
        <v>329</v>
      </c>
      <c r="H177" s="13" t="s">
        <v>335</v>
      </c>
      <c r="I177" s="5"/>
      <c r="J177" s="5"/>
      <c r="K177" s="5"/>
      <c r="L177" s="5"/>
      <c r="M177" s="5"/>
      <c r="N177" s="5"/>
      <c r="O177" s="5"/>
      <c r="P177" s="9"/>
      <c r="Q177" s="9"/>
      <c r="R177" s="9"/>
      <c r="S177" s="10"/>
    </row>
    <row r="178" spans="1:19" s="1" customFormat="1" ht="25.5">
      <c r="A178" s="9">
        <v>4</v>
      </c>
      <c r="B178" s="9" t="s">
        <v>280</v>
      </c>
      <c r="C178" s="9" t="s">
        <v>324</v>
      </c>
      <c r="D178" s="13" t="s">
        <v>327</v>
      </c>
      <c r="E178" s="9">
        <v>1974</v>
      </c>
      <c r="F178" s="10">
        <v>909.83</v>
      </c>
      <c r="G178" s="18" t="s">
        <v>329</v>
      </c>
      <c r="H178" s="13" t="s">
        <v>335</v>
      </c>
      <c r="I178" s="5"/>
      <c r="J178" s="5"/>
      <c r="K178" s="5"/>
      <c r="L178" s="5"/>
      <c r="M178" s="5"/>
      <c r="N178" s="5"/>
      <c r="O178" s="5"/>
      <c r="P178" s="9"/>
      <c r="Q178" s="9"/>
      <c r="R178" s="9"/>
      <c r="S178" s="10"/>
    </row>
    <row r="179" spans="1:19" s="1" customFormat="1" ht="25.5">
      <c r="A179" s="9">
        <v>5</v>
      </c>
      <c r="B179" s="9" t="s">
        <v>281</v>
      </c>
      <c r="C179" s="9" t="s">
        <v>325</v>
      </c>
      <c r="D179" s="13" t="s">
        <v>327</v>
      </c>
      <c r="E179" s="9">
        <v>1932</v>
      </c>
      <c r="F179" s="10">
        <v>327.77</v>
      </c>
      <c r="G179" s="18" t="s">
        <v>329</v>
      </c>
      <c r="H179" s="13" t="s">
        <v>335</v>
      </c>
      <c r="I179" s="5"/>
      <c r="J179" s="5"/>
      <c r="K179" s="5"/>
      <c r="L179" s="5"/>
      <c r="M179" s="5"/>
      <c r="N179" s="5"/>
      <c r="O179" s="5"/>
      <c r="P179" s="9"/>
      <c r="Q179" s="9"/>
      <c r="R179" s="9"/>
      <c r="S179" s="10"/>
    </row>
    <row r="180" spans="1:19" s="1" customFormat="1" ht="25.5">
      <c r="A180" s="9">
        <v>6</v>
      </c>
      <c r="B180" s="9" t="s">
        <v>278</v>
      </c>
      <c r="C180" s="9" t="s">
        <v>323</v>
      </c>
      <c r="D180" s="13" t="s">
        <v>327</v>
      </c>
      <c r="E180" s="9">
        <v>1969</v>
      </c>
      <c r="F180" s="10">
        <v>478.72</v>
      </c>
      <c r="G180" s="18" t="s">
        <v>329</v>
      </c>
      <c r="H180" s="13" t="s">
        <v>335</v>
      </c>
      <c r="I180" s="5"/>
      <c r="J180" s="5"/>
      <c r="K180" s="5"/>
      <c r="L180" s="5"/>
      <c r="M180" s="5"/>
      <c r="N180" s="5"/>
      <c r="O180" s="5"/>
      <c r="P180" s="9"/>
      <c r="Q180" s="9"/>
      <c r="R180" s="9"/>
      <c r="S180" s="10"/>
    </row>
    <row r="181" spans="1:19" s="1" customFormat="1" ht="25.5">
      <c r="A181" s="9">
        <v>7</v>
      </c>
      <c r="B181" s="9" t="s">
        <v>278</v>
      </c>
      <c r="C181" s="9" t="s">
        <v>323</v>
      </c>
      <c r="D181" s="13" t="s">
        <v>327</v>
      </c>
      <c r="E181" s="9">
        <v>1900</v>
      </c>
      <c r="F181" s="10">
        <v>374.55</v>
      </c>
      <c r="G181" s="18" t="s">
        <v>329</v>
      </c>
      <c r="H181" s="13" t="s">
        <v>335</v>
      </c>
      <c r="I181" s="5"/>
      <c r="J181" s="5"/>
      <c r="K181" s="5"/>
      <c r="L181" s="5"/>
      <c r="M181" s="5"/>
      <c r="N181" s="5"/>
      <c r="O181" s="5"/>
      <c r="P181" s="9"/>
      <c r="Q181" s="9"/>
      <c r="R181" s="9"/>
      <c r="S181" s="10"/>
    </row>
    <row r="182" spans="1:19" s="1" customFormat="1" ht="38.25">
      <c r="A182" s="9">
        <v>8</v>
      </c>
      <c r="B182" s="9" t="s">
        <v>321</v>
      </c>
      <c r="C182" s="13" t="s">
        <v>320</v>
      </c>
      <c r="D182" s="9" t="s">
        <v>157</v>
      </c>
      <c r="E182" s="9">
        <v>2003</v>
      </c>
      <c r="F182" s="10">
        <v>739957.83</v>
      </c>
      <c r="G182" s="18" t="s">
        <v>331</v>
      </c>
      <c r="H182" s="13" t="s">
        <v>334</v>
      </c>
      <c r="I182" s="5">
        <v>526.6</v>
      </c>
      <c r="J182" s="5">
        <v>609.9</v>
      </c>
      <c r="K182" s="5">
        <v>4897.8</v>
      </c>
      <c r="L182" s="5">
        <v>1</v>
      </c>
      <c r="M182" s="5" t="s">
        <v>306</v>
      </c>
      <c r="N182" s="5" t="s">
        <v>157</v>
      </c>
      <c r="O182" s="5" t="s">
        <v>306</v>
      </c>
      <c r="P182" s="9" t="s">
        <v>337</v>
      </c>
      <c r="Q182" s="9" t="s">
        <v>339</v>
      </c>
      <c r="R182" s="9" t="s">
        <v>341</v>
      </c>
      <c r="S182" s="10"/>
    </row>
    <row r="183" spans="1:19" s="1" customFormat="1" ht="76.5">
      <c r="A183" s="9">
        <v>9</v>
      </c>
      <c r="B183" s="13" t="s">
        <v>276</v>
      </c>
      <c r="C183" s="13" t="s">
        <v>320</v>
      </c>
      <c r="D183" s="9" t="s">
        <v>157</v>
      </c>
      <c r="E183" s="9">
        <v>2003</v>
      </c>
      <c r="F183" s="10">
        <v>2841541.5</v>
      </c>
      <c r="G183" s="18" t="s">
        <v>332</v>
      </c>
      <c r="H183" s="13" t="s">
        <v>335</v>
      </c>
      <c r="I183" s="5">
        <v>2400</v>
      </c>
      <c r="J183" s="5">
        <v>970</v>
      </c>
      <c r="K183" s="5">
        <v>11300</v>
      </c>
      <c r="L183" s="5">
        <v>2</v>
      </c>
      <c r="M183" s="5" t="s">
        <v>336</v>
      </c>
      <c r="N183" s="5" t="s">
        <v>157</v>
      </c>
      <c r="O183" s="5" t="s">
        <v>306</v>
      </c>
      <c r="P183" s="9" t="s">
        <v>219</v>
      </c>
      <c r="Q183" s="9" t="s">
        <v>340</v>
      </c>
      <c r="R183" s="9" t="s">
        <v>342</v>
      </c>
      <c r="S183" s="10"/>
    </row>
    <row r="184" spans="1:19" s="1" customFormat="1" ht="12.75">
      <c r="A184" s="9">
        <v>10</v>
      </c>
      <c r="B184" s="9" t="s">
        <v>322</v>
      </c>
      <c r="C184" s="9" t="s">
        <v>326</v>
      </c>
      <c r="D184" s="9" t="s">
        <v>157</v>
      </c>
      <c r="E184" s="61" t="s">
        <v>328</v>
      </c>
      <c r="F184" s="10">
        <v>3430.21</v>
      </c>
      <c r="G184" s="18" t="s">
        <v>333</v>
      </c>
      <c r="H184" s="9"/>
      <c r="J184" s="5"/>
      <c r="K184" s="5"/>
      <c r="L184" s="5"/>
      <c r="M184" s="5"/>
      <c r="N184" s="5"/>
      <c r="O184" s="5"/>
      <c r="P184" s="9"/>
      <c r="Q184" s="9"/>
      <c r="R184" s="9"/>
      <c r="S184" s="9"/>
    </row>
    <row r="185" spans="1:19" s="1" customFormat="1" ht="12.75">
      <c r="A185" s="141" t="s">
        <v>43</v>
      </c>
      <c r="B185" s="142"/>
      <c r="C185" s="142"/>
      <c r="D185" s="142"/>
      <c r="E185" s="143"/>
      <c r="F185" s="19">
        <f>SUM(F175:F184)</f>
        <v>3627177.9699999997</v>
      </c>
      <c r="G185" s="20"/>
      <c r="H185" s="21"/>
      <c r="I185" s="22"/>
      <c r="J185" s="22"/>
      <c r="K185" s="22"/>
      <c r="L185" s="22"/>
      <c r="M185" s="22"/>
      <c r="N185" s="22"/>
      <c r="O185" s="22"/>
      <c r="P185" s="21"/>
      <c r="Q185" s="21"/>
      <c r="R185" s="83"/>
      <c r="S185" s="9"/>
    </row>
    <row r="187" ht="13.5" thickBot="1"/>
    <row r="188" spans="1:19" ht="21" thickBot="1">
      <c r="A188" s="144" t="s">
        <v>372</v>
      </c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6"/>
    </row>
    <row r="189" spans="1:19" s="1" customFormat="1" ht="30" customHeight="1">
      <c r="A189" s="147" t="s">
        <v>2</v>
      </c>
      <c r="B189" s="147" t="s">
        <v>3</v>
      </c>
      <c r="C189" s="147" t="s">
        <v>4</v>
      </c>
      <c r="D189" s="149" t="s">
        <v>5</v>
      </c>
      <c r="E189" s="147" t="s">
        <v>6</v>
      </c>
      <c r="F189" s="147" t="s">
        <v>7</v>
      </c>
      <c r="G189" s="147" t="s">
        <v>8</v>
      </c>
      <c r="H189" s="147" t="s">
        <v>9</v>
      </c>
      <c r="I189" s="147" t="s">
        <v>10</v>
      </c>
      <c r="J189" s="149" t="s">
        <v>11</v>
      </c>
      <c r="K189" s="149" t="s">
        <v>12</v>
      </c>
      <c r="L189" s="147" t="s">
        <v>13</v>
      </c>
      <c r="M189" s="147" t="s">
        <v>14</v>
      </c>
      <c r="N189" s="149" t="s">
        <v>15</v>
      </c>
      <c r="O189" s="149" t="s">
        <v>16</v>
      </c>
      <c r="P189" s="139" t="s">
        <v>17</v>
      </c>
      <c r="Q189" s="139"/>
      <c r="R189" s="139"/>
      <c r="S189" s="139" t="s">
        <v>18</v>
      </c>
    </row>
    <row r="190" spans="1:19" s="1" customFormat="1" ht="44.25" customHeight="1">
      <c r="A190" s="148"/>
      <c r="B190" s="148"/>
      <c r="C190" s="148"/>
      <c r="D190" s="147"/>
      <c r="E190" s="148"/>
      <c r="F190" s="148"/>
      <c r="G190" s="148"/>
      <c r="H190" s="148"/>
      <c r="I190" s="148"/>
      <c r="J190" s="147"/>
      <c r="K190" s="147"/>
      <c r="L190" s="148"/>
      <c r="M190" s="148"/>
      <c r="N190" s="147"/>
      <c r="O190" s="147"/>
      <c r="P190" s="27" t="s">
        <v>19</v>
      </c>
      <c r="Q190" s="27" t="s">
        <v>20</v>
      </c>
      <c r="R190" s="27" t="s">
        <v>21</v>
      </c>
      <c r="S190" s="140"/>
    </row>
    <row r="191" spans="1:19" s="1" customFormat="1" ht="51">
      <c r="A191" s="13">
        <v>1</v>
      </c>
      <c r="B191" s="13" t="s">
        <v>373</v>
      </c>
      <c r="C191" s="13" t="s">
        <v>374</v>
      </c>
      <c r="D191" s="13" t="s">
        <v>157</v>
      </c>
      <c r="E191" s="13" t="s">
        <v>375</v>
      </c>
      <c r="F191" s="42">
        <v>80122.19</v>
      </c>
      <c r="G191" s="43" t="s">
        <v>376</v>
      </c>
      <c r="H191" s="13" t="s">
        <v>377</v>
      </c>
      <c r="I191" s="5">
        <v>1528.05</v>
      </c>
      <c r="J191" s="5">
        <v>692.64</v>
      </c>
      <c r="K191" s="5">
        <v>4971</v>
      </c>
      <c r="L191" s="5">
        <v>2</v>
      </c>
      <c r="M191" s="5" t="s">
        <v>306</v>
      </c>
      <c r="N191" s="5" t="s">
        <v>306</v>
      </c>
      <c r="O191" s="5" t="s">
        <v>306</v>
      </c>
      <c r="P191" s="9" t="s">
        <v>247</v>
      </c>
      <c r="Q191" s="9" t="s">
        <v>378</v>
      </c>
      <c r="R191" s="9" t="s">
        <v>379</v>
      </c>
      <c r="S191" s="9"/>
    </row>
    <row r="192" spans="1:19" s="1" customFormat="1" ht="63.75">
      <c r="A192" s="9">
        <v>2</v>
      </c>
      <c r="B192" s="9" t="s">
        <v>380</v>
      </c>
      <c r="C192" s="13" t="s">
        <v>374</v>
      </c>
      <c r="D192" s="13" t="s">
        <v>157</v>
      </c>
      <c r="E192" s="9">
        <v>2003</v>
      </c>
      <c r="F192" s="10">
        <v>2269737.66</v>
      </c>
      <c r="G192" s="18" t="s">
        <v>376</v>
      </c>
      <c r="H192" s="13" t="s">
        <v>377</v>
      </c>
      <c r="I192" s="5">
        <v>1366.64</v>
      </c>
      <c r="J192" s="5">
        <v>1243.19</v>
      </c>
      <c r="K192" s="5">
        <v>11675.09</v>
      </c>
      <c r="L192" s="5">
        <v>0</v>
      </c>
      <c r="M192" s="5" t="s">
        <v>306</v>
      </c>
      <c r="N192" s="5" t="s">
        <v>157</v>
      </c>
      <c r="O192" s="5" t="s">
        <v>306</v>
      </c>
      <c r="P192" s="9" t="s">
        <v>381</v>
      </c>
      <c r="Q192" s="9" t="s">
        <v>382</v>
      </c>
      <c r="R192" s="9"/>
      <c r="S192" s="9"/>
    </row>
    <row r="193" spans="1:19" s="1" customFormat="1" ht="63.75">
      <c r="A193" s="9">
        <v>3</v>
      </c>
      <c r="B193" s="9" t="s">
        <v>383</v>
      </c>
      <c r="C193" s="13" t="s">
        <v>374</v>
      </c>
      <c r="D193" s="13" t="s">
        <v>157</v>
      </c>
      <c r="E193" s="9">
        <v>2003</v>
      </c>
      <c r="F193" s="10">
        <v>1047691.38</v>
      </c>
      <c r="G193" s="18" t="s">
        <v>376</v>
      </c>
      <c r="H193" s="13" t="s">
        <v>377</v>
      </c>
      <c r="I193" s="5" t="s">
        <v>384</v>
      </c>
      <c r="J193" s="5" t="s">
        <v>384</v>
      </c>
      <c r="K193" s="5" t="s">
        <v>384</v>
      </c>
      <c r="L193" s="5">
        <v>2</v>
      </c>
      <c r="M193" s="5" t="s">
        <v>306</v>
      </c>
      <c r="N193" s="5" t="s">
        <v>157</v>
      </c>
      <c r="O193" s="5" t="s">
        <v>306</v>
      </c>
      <c r="P193" s="9" t="s">
        <v>385</v>
      </c>
      <c r="Q193" s="9" t="s">
        <v>386</v>
      </c>
      <c r="R193" s="9" t="s">
        <v>387</v>
      </c>
      <c r="S193" s="9"/>
    </row>
    <row r="194" spans="1:19" s="1" customFormat="1" ht="38.25">
      <c r="A194" s="9">
        <v>4</v>
      </c>
      <c r="B194" s="9" t="s">
        <v>44</v>
      </c>
      <c r="C194" s="9" t="s">
        <v>388</v>
      </c>
      <c r="D194" s="13" t="s">
        <v>157</v>
      </c>
      <c r="E194" s="9">
        <v>2004</v>
      </c>
      <c r="F194" s="10">
        <v>5263.08</v>
      </c>
      <c r="G194" s="18"/>
      <c r="H194" s="9" t="s">
        <v>377</v>
      </c>
      <c r="I194" s="5"/>
      <c r="J194" s="5"/>
      <c r="K194" s="5"/>
      <c r="L194" s="5"/>
      <c r="M194" s="5"/>
      <c r="N194" s="5"/>
      <c r="O194" s="5"/>
      <c r="P194" s="9"/>
      <c r="Q194" s="9"/>
      <c r="R194" s="9"/>
      <c r="S194" s="9"/>
    </row>
    <row r="195" spans="1:19" s="1" customFormat="1" ht="12.75">
      <c r="A195" s="141" t="s">
        <v>43</v>
      </c>
      <c r="B195" s="142"/>
      <c r="C195" s="142"/>
      <c r="D195" s="142"/>
      <c r="E195" s="143"/>
      <c r="F195" s="19">
        <f>SUM(F191:F194)</f>
        <v>3402814.31</v>
      </c>
      <c r="G195" s="20"/>
      <c r="H195" s="21"/>
      <c r="I195" s="22"/>
      <c r="J195" s="22"/>
      <c r="K195" s="22"/>
      <c r="L195" s="22"/>
      <c r="M195" s="22"/>
      <c r="N195" s="22"/>
      <c r="O195" s="22"/>
      <c r="P195" s="21"/>
      <c r="Q195" s="21"/>
      <c r="R195" s="83"/>
      <c r="S195" s="9"/>
    </row>
    <row r="197" ht="13.5" thickBot="1"/>
    <row r="198" spans="3:6" ht="13.5" thickBot="1">
      <c r="C198" s="68" t="s">
        <v>421</v>
      </c>
      <c r="D198" s="69"/>
      <c r="E198" s="69"/>
      <c r="F198" s="70">
        <f>F195+F185+F169+F161+F154+F134+F126+F119+F112+F71</f>
        <v>33178007.589999996</v>
      </c>
    </row>
  </sheetData>
  <sheetProtection/>
  <mergeCells count="193">
    <mergeCell ref="S189:S190"/>
    <mergeCell ref="A195:E195"/>
    <mergeCell ref="A188:S188"/>
    <mergeCell ref="M189:M190"/>
    <mergeCell ref="N189:N190"/>
    <mergeCell ref="O189:O190"/>
    <mergeCell ref="P189:R189"/>
    <mergeCell ref="I189:I190"/>
    <mergeCell ref="J189:J190"/>
    <mergeCell ref="K189:K190"/>
    <mergeCell ref="A189:A190"/>
    <mergeCell ref="B189:B190"/>
    <mergeCell ref="C189:C190"/>
    <mergeCell ref="D189:D190"/>
    <mergeCell ref="L189:L190"/>
    <mergeCell ref="E189:E190"/>
    <mergeCell ref="F189:F190"/>
    <mergeCell ref="G189:G190"/>
    <mergeCell ref="H189:H190"/>
    <mergeCell ref="S2:S3"/>
    <mergeCell ref="A21:E21"/>
    <mergeCell ref="A1:S1"/>
    <mergeCell ref="M2:M3"/>
    <mergeCell ref="N2:N3"/>
    <mergeCell ref="O2:O3"/>
    <mergeCell ref="P2:R2"/>
    <mergeCell ref="I2:I3"/>
    <mergeCell ref="J2:J3"/>
    <mergeCell ref="K2:K3"/>
    <mergeCell ref="A2:A3"/>
    <mergeCell ref="B2:B3"/>
    <mergeCell ref="C2:C3"/>
    <mergeCell ref="D2:D3"/>
    <mergeCell ref="A74:S74"/>
    <mergeCell ref="O75:O76"/>
    <mergeCell ref="P75:R75"/>
    <mergeCell ref="I75:I76"/>
    <mergeCell ref="J75:J76"/>
    <mergeCell ref="G75:G76"/>
    <mergeCell ref="H75:H76"/>
    <mergeCell ref="C75:C76"/>
    <mergeCell ref="D75:D76"/>
    <mergeCell ref="E75:E76"/>
    <mergeCell ref="L2:L3"/>
    <mergeCell ref="E2:E3"/>
    <mergeCell ref="F2:F3"/>
    <mergeCell ref="G2:G3"/>
    <mergeCell ref="H2:H3"/>
    <mergeCell ref="F75:F76"/>
    <mergeCell ref="E116:E117"/>
    <mergeCell ref="F116:F117"/>
    <mergeCell ref="G116:G117"/>
    <mergeCell ref="A75:A76"/>
    <mergeCell ref="B75:B76"/>
    <mergeCell ref="A112:E112"/>
    <mergeCell ref="A116:A117"/>
    <mergeCell ref="B116:B117"/>
    <mergeCell ref="C116:C117"/>
    <mergeCell ref="D116:D117"/>
    <mergeCell ref="A119:E119"/>
    <mergeCell ref="A115:S115"/>
    <mergeCell ref="L116:L117"/>
    <mergeCell ref="M116:M117"/>
    <mergeCell ref="N116:N117"/>
    <mergeCell ref="O116:O117"/>
    <mergeCell ref="J116:J117"/>
    <mergeCell ref="K116:K117"/>
    <mergeCell ref="H116:H117"/>
    <mergeCell ref="I116:I117"/>
    <mergeCell ref="K75:K76"/>
    <mergeCell ref="L75:L76"/>
    <mergeCell ref="P116:R116"/>
    <mergeCell ref="S116:S117"/>
    <mergeCell ref="M75:M76"/>
    <mergeCell ref="N75:N76"/>
    <mergeCell ref="S75:S76"/>
    <mergeCell ref="G123:G124"/>
    <mergeCell ref="H123:H124"/>
    <mergeCell ref="A123:A124"/>
    <mergeCell ref="B123:B124"/>
    <mergeCell ref="C123:C124"/>
    <mergeCell ref="D123:D124"/>
    <mergeCell ref="A122:S122"/>
    <mergeCell ref="A130:A131"/>
    <mergeCell ref="B130:B131"/>
    <mergeCell ref="C130:C131"/>
    <mergeCell ref="D130:D131"/>
    <mergeCell ref="E130:E131"/>
    <mergeCell ref="F130:F131"/>
    <mergeCell ref="G130:G131"/>
    <mergeCell ref="M123:M124"/>
    <mergeCell ref="N123:N124"/>
    <mergeCell ref="S123:S124"/>
    <mergeCell ref="A126:E126"/>
    <mergeCell ref="O123:O124"/>
    <mergeCell ref="P123:R123"/>
    <mergeCell ref="I123:I124"/>
    <mergeCell ref="J123:J124"/>
    <mergeCell ref="K123:K124"/>
    <mergeCell ref="L123:L124"/>
    <mergeCell ref="E123:E124"/>
    <mergeCell ref="F123:F124"/>
    <mergeCell ref="A129:S129"/>
    <mergeCell ref="L130:L131"/>
    <mergeCell ref="M130:M131"/>
    <mergeCell ref="N130:N131"/>
    <mergeCell ref="O130:O131"/>
    <mergeCell ref="H130:H131"/>
    <mergeCell ref="I130:I131"/>
    <mergeCell ref="J130:J131"/>
    <mergeCell ref="K130:K131"/>
    <mergeCell ref="P130:R130"/>
    <mergeCell ref="P138:R138"/>
    <mergeCell ref="I138:I139"/>
    <mergeCell ref="J138:J139"/>
    <mergeCell ref="H138:H139"/>
    <mergeCell ref="S130:S131"/>
    <mergeCell ref="A134:E134"/>
    <mergeCell ref="A137:S137"/>
    <mergeCell ref="G138:G139"/>
    <mergeCell ref="B158:B159"/>
    <mergeCell ref="C158:C159"/>
    <mergeCell ref="D158:D159"/>
    <mergeCell ref="F138:F139"/>
    <mergeCell ref="A138:A139"/>
    <mergeCell ref="B138:B139"/>
    <mergeCell ref="A154:E154"/>
    <mergeCell ref="C138:C139"/>
    <mergeCell ref="D138:D139"/>
    <mergeCell ref="E138:E139"/>
    <mergeCell ref="J158:J159"/>
    <mergeCell ref="K158:K159"/>
    <mergeCell ref="S138:S139"/>
    <mergeCell ref="K138:K139"/>
    <mergeCell ref="L138:L139"/>
    <mergeCell ref="P158:R158"/>
    <mergeCell ref="S158:S159"/>
    <mergeCell ref="A157:S157"/>
    <mergeCell ref="L158:L159"/>
    <mergeCell ref="E158:E159"/>
    <mergeCell ref="M158:M159"/>
    <mergeCell ref="N158:N159"/>
    <mergeCell ref="O158:O159"/>
    <mergeCell ref="M138:M139"/>
    <mergeCell ref="N138:N139"/>
    <mergeCell ref="O138:O139"/>
    <mergeCell ref="H158:H159"/>
    <mergeCell ref="I158:I159"/>
    <mergeCell ref="A165:A166"/>
    <mergeCell ref="B165:B166"/>
    <mergeCell ref="C165:C166"/>
    <mergeCell ref="D165:D166"/>
    <mergeCell ref="A161:E161"/>
    <mergeCell ref="F158:F159"/>
    <mergeCell ref="G158:G159"/>
    <mergeCell ref="A158:A159"/>
    <mergeCell ref="J165:J166"/>
    <mergeCell ref="K165:K166"/>
    <mergeCell ref="L165:L166"/>
    <mergeCell ref="E165:E166"/>
    <mergeCell ref="F165:F166"/>
    <mergeCell ref="G165:G166"/>
    <mergeCell ref="H165:H166"/>
    <mergeCell ref="H173:H174"/>
    <mergeCell ref="S165:S166"/>
    <mergeCell ref="I167:I168"/>
    <mergeCell ref="J167:J168"/>
    <mergeCell ref="K167:K168"/>
    <mergeCell ref="M165:M166"/>
    <mergeCell ref="N165:N166"/>
    <mergeCell ref="O165:O166"/>
    <mergeCell ref="P165:R165"/>
    <mergeCell ref="I165:I166"/>
    <mergeCell ref="L173:L174"/>
    <mergeCell ref="A169:E169"/>
    <mergeCell ref="A164:S164"/>
    <mergeCell ref="A173:A174"/>
    <mergeCell ref="B173:B174"/>
    <mergeCell ref="C173:C174"/>
    <mergeCell ref="D173:D174"/>
    <mergeCell ref="E173:E174"/>
    <mergeCell ref="F173:F174"/>
    <mergeCell ref="G173:G174"/>
    <mergeCell ref="S173:S174"/>
    <mergeCell ref="A185:E185"/>
    <mergeCell ref="A172:S172"/>
    <mergeCell ref="M173:M174"/>
    <mergeCell ref="N173:N174"/>
    <mergeCell ref="O173:O174"/>
    <mergeCell ref="P173:R173"/>
    <mergeCell ref="I173:I174"/>
    <mergeCell ref="J173:J174"/>
    <mergeCell ref="K173:K174"/>
  </mergeCells>
  <printOptions/>
  <pageMargins left="0.1968503937007874" right="0.1968503937007874" top="0.1968503937007874" bottom="0.1968503937007874" header="0.5118110236220472" footer="0.11811023622047245"/>
  <pageSetup horizontalDpi="600" verticalDpi="600" orientation="landscape" paperSize="9" scale="50" r:id="rId1"/>
  <rowBreaks count="2" manualBreakCount="2">
    <brk id="73" max="255" man="1"/>
    <brk id="1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56"/>
  <sheetViews>
    <sheetView view="pageBreakPreview" zoomScale="60" zoomScalePageLayoutView="0" workbookViewId="0" topLeftCell="A19">
      <selection activeCell="C16" sqref="C16"/>
    </sheetView>
  </sheetViews>
  <sheetFormatPr defaultColWidth="9.140625" defaultRowHeight="12.75"/>
  <cols>
    <col min="1" max="1" width="4.7109375" style="0" customWidth="1"/>
    <col min="2" max="2" width="33.421875" style="0" customWidth="1"/>
    <col min="3" max="3" width="30.57421875" style="0" customWidth="1"/>
    <col min="4" max="4" width="21.57421875" style="0" customWidth="1"/>
  </cols>
  <sheetData>
    <row r="1" spans="1:4" ht="21" thickBot="1">
      <c r="A1" s="160" t="s">
        <v>1</v>
      </c>
      <c r="B1" s="161"/>
      <c r="C1" s="161"/>
      <c r="D1" s="162"/>
    </row>
    <row r="2" spans="1:4" s="1" customFormat="1" ht="12.75">
      <c r="A2" s="36" t="s">
        <v>72</v>
      </c>
      <c r="B2" s="37"/>
      <c r="C2" s="37"/>
      <c r="D2" s="37"/>
    </row>
    <row r="3" spans="1:4" s="1" customFormat="1" ht="12.75">
      <c r="A3" s="5" t="s">
        <v>73</v>
      </c>
      <c r="B3" s="5"/>
      <c r="C3" s="5"/>
      <c r="D3" s="5" t="s">
        <v>74</v>
      </c>
    </row>
    <row r="4" spans="1:4" s="1" customFormat="1" ht="27" customHeight="1">
      <c r="A4" s="170" t="s">
        <v>75</v>
      </c>
      <c r="B4" s="171"/>
      <c r="C4" s="171"/>
      <c r="D4" s="5" t="s">
        <v>76</v>
      </c>
    </row>
    <row r="5" spans="1:4" s="1" customFormat="1" ht="16.5" customHeight="1">
      <c r="A5" s="5" t="s">
        <v>77</v>
      </c>
      <c r="B5" s="5"/>
      <c r="C5" s="5"/>
      <c r="D5" s="5" t="s">
        <v>78</v>
      </c>
    </row>
    <row r="6" spans="1:4" s="1" customFormat="1" ht="12.75">
      <c r="A6" s="5" t="s">
        <v>79</v>
      </c>
      <c r="B6" s="5"/>
      <c r="C6" s="5"/>
      <c r="D6" s="5" t="s">
        <v>74</v>
      </c>
    </row>
    <row r="7" spans="1:4" s="1" customFormat="1" ht="24.75" customHeight="1">
      <c r="A7" s="163" t="s">
        <v>80</v>
      </c>
      <c r="B7" s="164"/>
      <c r="C7" s="164"/>
      <c r="D7" s="165"/>
    </row>
    <row r="8" spans="1:4" s="1" customFormat="1" ht="26.25" thickBot="1">
      <c r="A8" s="29" t="s">
        <v>2</v>
      </c>
      <c r="B8" s="30" t="s">
        <v>81</v>
      </c>
      <c r="C8" s="30" t="s">
        <v>82</v>
      </c>
      <c r="D8" s="31" t="s">
        <v>83</v>
      </c>
    </row>
    <row r="9" spans="1:4" s="1" customFormat="1" ht="25.5" customHeight="1">
      <c r="A9" s="32">
        <v>1</v>
      </c>
      <c r="B9" s="16" t="s">
        <v>84</v>
      </c>
      <c r="C9" s="16">
        <v>2005</v>
      </c>
      <c r="D9" s="17">
        <v>1430</v>
      </c>
    </row>
    <row r="10" spans="1:4" s="1" customFormat="1" ht="25.5" customHeight="1">
      <c r="A10" s="26">
        <v>2</v>
      </c>
      <c r="B10" s="16" t="s">
        <v>85</v>
      </c>
      <c r="C10" s="16">
        <v>2005</v>
      </c>
      <c r="D10" s="17">
        <v>1058</v>
      </c>
    </row>
    <row r="11" spans="1:4" s="1" customFormat="1" ht="25.5" customHeight="1">
      <c r="A11" s="26">
        <v>3</v>
      </c>
      <c r="B11" s="16" t="s">
        <v>85</v>
      </c>
      <c r="C11" s="16">
        <v>2005</v>
      </c>
      <c r="D11" s="17">
        <v>1058</v>
      </c>
    </row>
    <row r="12" spans="1:4" s="1" customFormat="1" ht="25.5" customHeight="1">
      <c r="A12" s="26">
        <v>4</v>
      </c>
      <c r="B12" s="16" t="s">
        <v>86</v>
      </c>
      <c r="C12" s="16">
        <v>2005</v>
      </c>
      <c r="D12" s="17">
        <v>1164.99</v>
      </c>
    </row>
    <row r="13" spans="1:4" s="1" customFormat="1" ht="25.5" customHeight="1">
      <c r="A13" s="26">
        <v>5</v>
      </c>
      <c r="B13" s="16" t="s">
        <v>87</v>
      </c>
      <c r="C13" s="16">
        <v>2006</v>
      </c>
      <c r="D13" s="17">
        <v>1150</v>
      </c>
    </row>
    <row r="14" spans="1:4" s="1" customFormat="1" ht="25.5" customHeight="1">
      <c r="A14" s="26">
        <v>6</v>
      </c>
      <c r="B14" s="16" t="s">
        <v>87</v>
      </c>
      <c r="C14" s="16">
        <v>2006</v>
      </c>
      <c r="D14" s="17">
        <v>1149.99</v>
      </c>
    </row>
    <row r="15" spans="1:4" s="1" customFormat="1" ht="25.5" customHeight="1">
      <c r="A15" s="26">
        <v>7</v>
      </c>
      <c r="B15" s="16" t="s">
        <v>88</v>
      </c>
      <c r="C15" s="16">
        <v>2006</v>
      </c>
      <c r="D15" s="17">
        <v>305</v>
      </c>
    </row>
    <row r="16" spans="1:4" s="1" customFormat="1" ht="25.5" customHeight="1">
      <c r="A16" s="26">
        <v>8</v>
      </c>
      <c r="B16" s="16" t="s">
        <v>89</v>
      </c>
      <c r="C16" s="16">
        <v>2006</v>
      </c>
      <c r="D16" s="17">
        <v>2916</v>
      </c>
    </row>
    <row r="17" spans="1:4" s="1" customFormat="1" ht="25.5" customHeight="1">
      <c r="A17" s="26">
        <v>9</v>
      </c>
      <c r="B17" s="16" t="s">
        <v>89</v>
      </c>
      <c r="C17" s="16">
        <v>2006</v>
      </c>
      <c r="D17" s="17">
        <v>2916</v>
      </c>
    </row>
    <row r="18" spans="1:4" s="1" customFormat="1" ht="25.5" customHeight="1">
      <c r="A18" s="26">
        <v>10</v>
      </c>
      <c r="B18" s="16" t="s">
        <v>89</v>
      </c>
      <c r="C18" s="16">
        <v>2006</v>
      </c>
      <c r="D18" s="17">
        <v>2916</v>
      </c>
    </row>
    <row r="19" spans="1:4" s="1" customFormat="1" ht="25.5" customHeight="1">
      <c r="A19" s="26">
        <v>11</v>
      </c>
      <c r="B19" s="16" t="s">
        <v>89</v>
      </c>
      <c r="C19" s="16">
        <v>2006</v>
      </c>
      <c r="D19" s="17">
        <v>2915.98</v>
      </c>
    </row>
    <row r="20" spans="1:4" s="1" customFormat="1" ht="25.5" customHeight="1">
      <c r="A20" s="26">
        <v>12</v>
      </c>
      <c r="B20" s="16" t="s">
        <v>85</v>
      </c>
      <c r="C20" s="16">
        <v>2006</v>
      </c>
      <c r="D20" s="17">
        <v>985</v>
      </c>
    </row>
    <row r="21" spans="1:4" s="1" customFormat="1" ht="25.5" customHeight="1">
      <c r="A21" s="26">
        <v>13</v>
      </c>
      <c r="B21" s="16" t="s">
        <v>90</v>
      </c>
      <c r="C21" s="16">
        <v>2006</v>
      </c>
      <c r="D21" s="17">
        <v>2718.84</v>
      </c>
    </row>
    <row r="22" spans="1:4" s="1" customFormat="1" ht="25.5" customHeight="1">
      <c r="A22" s="26">
        <v>14</v>
      </c>
      <c r="B22" s="16" t="s">
        <v>91</v>
      </c>
      <c r="C22" s="16">
        <v>2007</v>
      </c>
      <c r="D22" s="17">
        <v>800</v>
      </c>
    </row>
    <row r="23" spans="1:4" s="1" customFormat="1" ht="25.5" customHeight="1">
      <c r="A23" s="26">
        <v>15</v>
      </c>
      <c r="B23" s="16" t="s">
        <v>92</v>
      </c>
      <c r="C23" s="16">
        <v>2007</v>
      </c>
      <c r="D23" s="17">
        <v>985</v>
      </c>
    </row>
    <row r="24" spans="1:4" s="1" customFormat="1" ht="25.5" customHeight="1">
      <c r="A24" s="26">
        <v>16</v>
      </c>
      <c r="B24" s="16" t="s">
        <v>93</v>
      </c>
      <c r="C24" s="16">
        <v>2007</v>
      </c>
      <c r="D24" s="17">
        <v>3892</v>
      </c>
    </row>
    <row r="25" spans="1:4" s="1" customFormat="1" ht="25.5" customHeight="1">
      <c r="A25" s="26">
        <v>17</v>
      </c>
      <c r="B25" s="16" t="s">
        <v>94</v>
      </c>
      <c r="C25" s="16">
        <v>2007</v>
      </c>
      <c r="D25" s="17">
        <v>3229.34</v>
      </c>
    </row>
    <row r="26" spans="1:4" s="1" customFormat="1" ht="25.5" customHeight="1">
      <c r="A26" s="26">
        <v>18</v>
      </c>
      <c r="B26" s="9" t="s">
        <v>95</v>
      </c>
      <c r="C26" s="9">
        <v>2007</v>
      </c>
      <c r="D26" s="10">
        <v>2500</v>
      </c>
    </row>
    <row r="27" spans="1:4" s="1" customFormat="1" ht="25.5" customHeight="1">
      <c r="A27" s="26">
        <v>19</v>
      </c>
      <c r="B27" s="9" t="s">
        <v>96</v>
      </c>
      <c r="C27" s="9">
        <v>2008</v>
      </c>
      <c r="D27" s="10">
        <v>5882.1</v>
      </c>
    </row>
    <row r="28" spans="1:4" s="1" customFormat="1" ht="25.5" customHeight="1">
      <c r="A28" s="26">
        <v>20</v>
      </c>
      <c r="B28" s="9" t="s">
        <v>97</v>
      </c>
      <c r="C28" s="9">
        <v>2008</v>
      </c>
      <c r="D28" s="10">
        <v>2245</v>
      </c>
    </row>
    <row r="29" spans="1:4" s="1" customFormat="1" ht="25.5" customHeight="1">
      <c r="A29" s="26">
        <v>21</v>
      </c>
      <c r="B29" s="9" t="s">
        <v>98</v>
      </c>
      <c r="C29" s="9">
        <v>2008</v>
      </c>
      <c r="D29" s="10">
        <v>2844</v>
      </c>
    </row>
    <row r="30" spans="1:4" s="1" customFormat="1" ht="25.5" customHeight="1">
      <c r="A30" s="26">
        <v>22</v>
      </c>
      <c r="B30" s="9" t="s">
        <v>98</v>
      </c>
      <c r="C30" s="9">
        <v>2008</v>
      </c>
      <c r="D30" s="10">
        <v>2844</v>
      </c>
    </row>
    <row r="31" spans="1:4" s="1" customFormat="1" ht="25.5" customHeight="1">
      <c r="A31" s="26">
        <v>23</v>
      </c>
      <c r="B31" s="9" t="s">
        <v>99</v>
      </c>
      <c r="C31" s="9">
        <v>2008</v>
      </c>
      <c r="D31" s="10">
        <v>449</v>
      </c>
    </row>
    <row r="32" spans="1:4" s="1" customFormat="1" ht="25.5" customHeight="1">
      <c r="A32" s="26">
        <v>24</v>
      </c>
      <c r="B32" s="9" t="s">
        <v>100</v>
      </c>
      <c r="C32" s="9">
        <v>2008</v>
      </c>
      <c r="D32" s="10">
        <v>626</v>
      </c>
    </row>
    <row r="33" spans="1:4" s="1" customFormat="1" ht="25.5" customHeight="1">
      <c r="A33" s="26">
        <v>25</v>
      </c>
      <c r="B33" s="9" t="s">
        <v>100</v>
      </c>
      <c r="C33" s="9">
        <v>2008</v>
      </c>
      <c r="D33" s="10">
        <v>626</v>
      </c>
    </row>
    <row r="34" spans="1:4" s="1" customFormat="1" ht="25.5" customHeight="1">
      <c r="A34" s="26">
        <v>26</v>
      </c>
      <c r="B34" s="9" t="s">
        <v>101</v>
      </c>
      <c r="C34" s="9">
        <v>2008</v>
      </c>
      <c r="D34" s="10">
        <v>1730</v>
      </c>
    </row>
    <row r="35" spans="1:4" s="1" customFormat="1" ht="25.5" customHeight="1">
      <c r="A35" s="26">
        <v>27</v>
      </c>
      <c r="B35" s="9" t="s">
        <v>102</v>
      </c>
      <c r="C35" s="9">
        <v>2008</v>
      </c>
      <c r="D35" s="10">
        <v>445</v>
      </c>
    </row>
    <row r="36" spans="1:4" s="1" customFormat="1" ht="25.5" customHeight="1">
      <c r="A36" s="26">
        <v>28</v>
      </c>
      <c r="B36" s="16" t="s">
        <v>108</v>
      </c>
      <c r="C36" s="9">
        <v>2007</v>
      </c>
      <c r="D36" s="10">
        <v>1550</v>
      </c>
    </row>
    <row r="37" spans="1:4" s="1" customFormat="1" ht="38.25">
      <c r="A37" s="26">
        <v>29</v>
      </c>
      <c r="B37" s="13" t="s">
        <v>445</v>
      </c>
      <c r="C37" s="13">
        <v>2008</v>
      </c>
      <c r="D37" s="10">
        <v>1962.98</v>
      </c>
    </row>
    <row r="38" spans="1:4" s="1" customFormat="1" ht="38.25">
      <c r="A38" s="26">
        <v>30</v>
      </c>
      <c r="B38" s="13" t="s">
        <v>446</v>
      </c>
      <c r="C38" s="9">
        <v>2008</v>
      </c>
      <c r="D38" s="10">
        <v>1962.98</v>
      </c>
    </row>
    <row r="39" spans="1:4" s="1" customFormat="1" ht="38.25">
      <c r="A39" s="26">
        <v>31</v>
      </c>
      <c r="B39" s="13" t="s">
        <v>447</v>
      </c>
      <c r="C39" s="9">
        <v>2008</v>
      </c>
      <c r="D39" s="10">
        <v>1962.98</v>
      </c>
    </row>
    <row r="40" spans="1:4" s="1" customFormat="1" ht="38.25">
      <c r="A40" s="26">
        <v>32</v>
      </c>
      <c r="B40" s="13" t="s">
        <v>448</v>
      </c>
      <c r="C40" s="9">
        <v>2008</v>
      </c>
      <c r="D40" s="10">
        <v>2470.5</v>
      </c>
    </row>
    <row r="41" spans="1:4" s="1" customFormat="1" ht="38.25">
      <c r="A41" s="26">
        <v>33</v>
      </c>
      <c r="B41" s="13" t="s">
        <v>449</v>
      </c>
      <c r="C41" s="9">
        <v>2008</v>
      </c>
      <c r="D41" s="10">
        <v>2470.5</v>
      </c>
    </row>
    <row r="42" spans="1:4" s="1" customFormat="1" ht="12" customHeight="1">
      <c r="A42" s="26"/>
      <c r="B42" s="27" t="s">
        <v>43</v>
      </c>
      <c r="C42" s="9"/>
      <c r="D42" s="19">
        <f>SUM(D9:D41)</f>
        <v>64161.18000000001</v>
      </c>
    </row>
    <row r="43" spans="1:4" s="1" customFormat="1" ht="24.75" customHeight="1">
      <c r="A43" s="172" t="s">
        <v>103</v>
      </c>
      <c r="B43" s="173"/>
      <c r="C43" s="173"/>
      <c r="D43" s="174"/>
    </row>
    <row r="44" spans="1:4" s="1" customFormat="1" ht="24.75" customHeight="1">
      <c r="A44" s="7" t="s">
        <v>2</v>
      </c>
      <c r="B44" s="7" t="s">
        <v>104</v>
      </c>
      <c r="C44" s="7" t="s">
        <v>82</v>
      </c>
      <c r="D44" s="7" t="s">
        <v>83</v>
      </c>
    </row>
    <row r="45" spans="1:4" s="1" customFormat="1" ht="24.75" customHeight="1">
      <c r="A45" s="26">
        <v>1</v>
      </c>
      <c r="B45" s="16" t="s">
        <v>105</v>
      </c>
      <c r="C45" s="16">
        <v>2005</v>
      </c>
      <c r="D45" s="17">
        <v>8008.08</v>
      </c>
    </row>
    <row r="46" spans="1:4" s="1" customFormat="1" ht="24.75" customHeight="1">
      <c r="A46" s="26">
        <v>2</v>
      </c>
      <c r="B46" s="16" t="s">
        <v>106</v>
      </c>
      <c r="C46" s="9">
        <v>2006</v>
      </c>
      <c r="D46" s="10">
        <v>2562</v>
      </c>
    </row>
    <row r="47" spans="1:4" s="1" customFormat="1" ht="24.75" customHeight="1">
      <c r="A47" s="26">
        <v>3</v>
      </c>
      <c r="B47" s="16" t="s">
        <v>107</v>
      </c>
      <c r="C47" s="9">
        <v>2007</v>
      </c>
      <c r="D47" s="10">
        <v>5963.6</v>
      </c>
    </row>
    <row r="48" spans="1:4" s="1" customFormat="1" ht="24.75" customHeight="1">
      <c r="A48" s="26">
        <v>4</v>
      </c>
      <c r="B48" s="16" t="s">
        <v>109</v>
      </c>
      <c r="C48" s="9">
        <v>2006</v>
      </c>
      <c r="D48" s="10">
        <v>599</v>
      </c>
    </row>
    <row r="49" spans="1:4" s="1" customFormat="1" ht="15.75" customHeight="1">
      <c r="A49" s="26">
        <v>5</v>
      </c>
      <c r="B49" s="9" t="s">
        <v>450</v>
      </c>
      <c r="C49" s="9">
        <v>2008</v>
      </c>
      <c r="D49" s="10">
        <v>3440.4</v>
      </c>
    </row>
    <row r="50" spans="1:4" s="1" customFormat="1" ht="18.75" customHeight="1">
      <c r="A50" s="26">
        <v>6</v>
      </c>
      <c r="B50" s="9" t="s">
        <v>451</v>
      </c>
      <c r="C50" s="9">
        <v>2008</v>
      </c>
      <c r="D50" s="10">
        <v>2163.77</v>
      </c>
    </row>
    <row r="51" spans="1:4" s="1" customFormat="1" ht="25.5">
      <c r="A51" s="26">
        <v>7</v>
      </c>
      <c r="B51" s="9" t="s">
        <v>452</v>
      </c>
      <c r="C51" s="9">
        <v>2008</v>
      </c>
      <c r="D51" s="10">
        <v>689.47</v>
      </c>
    </row>
    <row r="52" spans="1:4" s="1" customFormat="1" ht="24.75" customHeight="1">
      <c r="A52" s="26"/>
      <c r="B52" s="27" t="s">
        <v>43</v>
      </c>
      <c r="C52" s="9"/>
      <c r="D52" s="19">
        <f>SUM(D45:D51)</f>
        <v>23426.320000000003</v>
      </c>
    </row>
    <row r="53" spans="1:4" s="1" customFormat="1" ht="18" customHeight="1">
      <c r="A53" s="33"/>
      <c r="B53" s="34"/>
      <c r="C53" s="2"/>
      <c r="D53" s="35"/>
    </row>
    <row r="54" ht="13.5" thickBot="1"/>
    <row r="55" spans="1:4" ht="20.25">
      <c r="A55" s="166" t="s">
        <v>155</v>
      </c>
      <c r="B55" s="167"/>
      <c r="C55" s="167"/>
      <c r="D55" s="168"/>
    </row>
    <row r="56" spans="1:4" s="1" customFormat="1" ht="12.75">
      <c r="A56" s="45" t="s">
        <v>72</v>
      </c>
      <c r="B56" s="5"/>
      <c r="C56" s="5"/>
      <c r="D56" s="5"/>
    </row>
    <row r="57" spans="1:4" s="1" customFormat="1" ht="12.75">
      <c r="A57" s="5" t="s">
        <v>73</v>
      </c>
      <c r="B57" s="5"/>
      <c r="C57" s="5"/>
      <c r="D57" s="5" t="s">
        <v>24</v>
      </c>
    </row>
    <row r="58" spans="1:4" s="1" customFormat="1" ht="12.75">
      <c r="A58" s="4" t="s">
        <v>75</v>
      </c>
      <c r="B58" s="5"/>
      <c r="C58" s="5"/>
      <c r="D58" s="5" t="s">
        <v>194</v>
      </c>
    </row>
    <row r="59" spans="1:4" s="1" customFormat="1" ht="12.75">
      <c r="A59" s="5" t="s">
        <v>77</v>
      </c>
      <c r="B59" s="5"/>
      <c r="C59" s="5"/>
      <c r="D59" s="5" t="s">
        <v>195</v>
      </c>
    </row>
    <row r="60" spans="1:4" s="1" customFormat="1" ht="12.75">
      <c r="A60" s="5" t="s">
        <v>79</v>
      </c>
      <c r="B60" s="5"/>
      <c r="C60" s="5"/>
      <c r="D60" s="5" t="s">
        <v>157</v>
      </c>
    </row>
    <row r="61" spans="1:4" s="1" customFormat="1" ht="24.75" customHeight="1">
      <c r="A61" s="163" t="s">
        <v>80</v>
      </c>
      <c r="B61" s="164"/>
      <c r="C61" s="164"/>
      <c r="D61" s="165"/>
    </row>
    <row r="62" spans="1:4" s="1" customFormat="1" ht="26.25" thickBot="1">
      <c r="A62" s="29" t="s">
        <v>2</v>
      </c>
      <c r="B62" s="30" t="s">
        <v>81</v>
      </c>
      <c r="C62" s="30" t="s">
        <v>82</v>
      </c>
      <c r="D62" s="31" t="s">
        <v>83</v>
      </c>
    </row>
    <row r="63" spans="1:4" s="1" customFormat="1" ht="12.75">
      <c r="A63" s="32">
        <v>1</v>
      </c>
      <c r="B63" s="13" t="s">
        <v>196</v>
      </c>
      <c r="C63" s="13">
        <v>2007</v>
      </c>
      <c r="D63" s="42">
        <v>1442</v>
      </c>
    </row>
    <row r="64" spans="1:4" s="1" customFormat="1" ht="25.5">
      <c r="A64" s="26">
        <v>2</v>
      </c>
      <c r="B64" s="9" t="s">
        <v>197</v>
      </c>
      <c r="C64" s="9">
        <v>2008</v>
      </c>
      <c r="D64" s="10">
        <v>1685</v>
      </c>
    </row>
    <row r="65" spans="1:4" s="1" customFormat="1" ht="13.5" customHeight="1">
      <c r="A65" s="26"/>
      <c r="B65" s="27" t="s">
        <v>43</v>
      </c>
      <c r="C65" s="9"/>
      <c r="D65" s="19">
        <f>SUM(D63:D64)</f>
        <v>3127</v>
      </c>
    </row>
    <row r="67" ht="13.5" thickBot="1"/>
    <row r="68" spans="1:4" ht="21" thickBot="1">
      <c r="A68" s="144" t="s">
        <v>198</v>
      </c>
      <c r="B68" s="145"/>
      <c r="C68" s="145"/>
      <c r="D68" s="146"/>
    </row>
    <row r="69" spans="1:4" s="1" customFormat="1" ht="12.75">
      <c r="A69" s="36" t="s">
        <v>72</v>
      </c>
      <c r="B69" s="37"/>
      <c r="C69" s="37"/>
      <c r="D69" s="37"/>
    </row>
    <row r="70" spans="1:4" s="1" customFormat="1" ht="12.75">
      <c r="A70" s="5" t="s">
        <v>73</v>
      </c>
      <c r="B70" s="5"/>
      <c r="C70" s="5"/>
      <c r="D70" s="5" t="s">
        <v>204</v>
      </c>
    </row>
    <row r="71" spans="1:4" s="1" customFormat="1" ht="15">
      <c r="A71" s="4" t="s">
        <v>75</v>
      </c>
      <c r="B71" s="5"/>
      <c r="C71" s="5"/>
      <c r="D71" s="46" t="s">
        <v>212</v>
      </c>
    </row>
    <row r="72" spans="1:4" s="1" customFormat="1" ht="15">
      <c r="A72" s="5" t="s">
        <v>77</v>
      </c>
      <c r="B72" s="5"/>
      <c r="C72" s="5"/>
      <c r="D72" s="46" t="s">
        <v>212</v>
      </c>
    </row>
    <row r="73" spans="1:4" s="1" customFormat="1" ht="12.75">
      <c r="A73" s="5" t="s">
        <v>79</v>
      </c>
      <c r="B73" s="5"/>
      <c r="C73" s="5"/>
      <c r="D73" s="5" t="s">
        <v>201</v>
      </c>
    </row>
    <row r="74" spans="1:4" s="1" customFormat="1" ht="24.75" customHeight="1">
      <c r="A74" s="169" t="s">
        <v>80</v>
      </c>
      <c r="B74" s="169"/>
      <c r="C74" s="169"/>
      <c r="D74" s="169"/>
    </row>
    <row r="75" spans="1:4" s="1" customFormat="1" ht="26.25" thickBot="1">
      <c r="A75" s="52" t="s">
        <v>2</v>
      </c>
      <c r="B75" s="53" t="s">
        <v>81</v>
      </c>
      <c r="C75" s="53" t="s">
        <v>82</v>
      </c>
      <c r="D75" s="54" t="s">
        <v>83</v>
      </c>
    </row>
    <row r="76" spans="1:4" s="1" customFormat="1" ht="25.5">
      <c r="A76" s="39">
        <v>1</v>
      </c>
      <c r="B76" s="12" t="s">
        <v>208</v>
      </c>
      <c r="C76" s="12">
        <v>2006</v>
      </c>
      <c r="D76" s="14">
        <v>10000</v>
      </c>
    </row>
    <row r="77" spans="1:4" s="1" customFormat="1" ht="12.75">
      <c r="A77" s="38">
        <v>2</v>
      </c>
      <c r="B77" s="16" t="s">
        <v>209</v>
      </c>
      <c r="C77" s="16">
        <v>2008</v>
      </c>
      <c r="D77" s="17">
        <v>2730.01</v>
      </c>
    </row>
    <row r="78" spans="1:4" s="1" customFormat="1" ht="25.5">
      <c r="A78" s="38">
        <v>3</v>
      </c>
      <c r="B78" s="16" t="s">
        <v>210</v>
      </c>
      <c r="C78" s="16">
        <v>2008</v>
      </c>
      <c r="D78" s="17">
        <v>9413</v>
      </c>
    </row>
    <row r="79" spans="1:4" s="1" customFormat="1" ht="13.5" customHeight="1">
      <c r="A79" s="38"/>
      <c r="B79" s="25" t="s">
        <v>43</v>
      </c>
      <c r="C79" s="16"/>
      <c r="D79" s="24">
        <f>SUM(D76:D78)</f>
        <v>22143.010000000002</v>
      </c>
    </row>
    <row r="80" spans="1:4" s="1" customFormat="1" ht="26.25" customHeight="1">
      <c r="A80" s="159" t="s">
        <v>103</v>
      </c>
      <c r="B80" s="159"/>
      <c r="C80" s="159"/>
      <c r="D80" s="159"/>
    </row>
    <row r="81" spans="1:4" s="1" customFormat="1" ht="30" customHeight="1">
      <c r="A81" s="47" t="s">
        <v>2</v>
      </c>
      <c r="B81" s="47" t="s">
        <v>104</v>
      </c>
      <c r="C81" s="47" t="s">
        <v>82</v>
      </c>
      <c r="D81" s="47" t="s">
        <v>83</v>
      </c>
    </row>
    <row r="82" spans="1:4" s="1" customFormat="1" ht="12.75">
      <c r="A82" s="38">
        <v>1</v>
      </c>
      <c r="B82" s="16" t="s">
        <v>211</v>
      </c>
      <c r="C82" s="16">
        <v>2008</v>
      </c>
      <c r="D82" s="17">
        <v>1940</v>
      </c>
    </row>
    <row r="83" spans="1:4" s="1" customFormat="1" ht="18" customHeight="1">
      <c r="A83" s="38"/>
      <c r="B83" s="25" t="s">
        <v>43</v>
      </c>
      <c r="C83" s="16"/>
      <c r="D83" s="24">
        <f>SUM(D82)</f>
        <v>1940</v>
      </c>
    </row>
    <row r="85" ht="13.5" thickBot="1"/>
    <row r="86" spans="1:4" ht="34.5" customHeight="1" thickBot="1">
      <c r="A86" s="182" t="s">
        <v>213</v>
      </c>
      <c r="B86" s="183"/>
      <c r="C86" s="183"/>
      <c r="D86" s="184"/>
    </row>
    <row r="87" spans="1:4" s="1" customFormat="1" ht="12.75">
      <c r="A87" s="36" t="s">
        <v>72</v>
      </c>
      <c r="B87" s="37"/>
      <c r="C87" s="37"/>
      <c r="D87" s="37"/>
    </row>
    <row r="88" spans="1:4" s="1" customFormat="1" ht="12.75">
      <c r="A88" s="5" t="s">
        <v>73</v>
      </c>
      <c r="B88" s="5"/>
      <c r="C88" s="5"/>
      <c r="D88" s="5"/>
    </row>
    <row r="89" spans="1:4" s="1" customFormat="1" ht="12.75">
      <c r="A89" s="4" t="s">
        <v>75</v>
      </c>
      <c r="B89" s="5"/>
      <c r="C89" s="5"/>
      <c r="D89" s="5" t="s">
        <v>222</v>
      </c>
    </row>
    <row r="90" spans="1:4" s="1" customFormat="1" ht="12.75">
      <c r="A90" s="5" t="s">
        <v>77</v>
      </c>
      <c r="B90" s="5"/>
      <c r="C90" s="5"/>
      <c r="D90" s="5" t="s">
        <v>223</v>
      </c>
    </row>
    <row r="91" spans="1:4" s="1" customFormat="1" ht="12.75">
      <c r="A91" s="5" t="s">
        <v>79</v>
      </c>
      <c r="B91" s="5"/>
      <c r="C91" s="5"/>
      <c r="D91" s="5" t="s">
        <v>224</v>
      </c>
    </row>
    <row r="92" spans="1:4" s="1" customFormat="1" ht="24.75" customHeight="1">
      <c r="A92" s="163" t="s">
        <v>80</v>
      </c>
      <c r="B92" s="164"/>
      <c r="C92" s="164"/>
      <c r="D92" s="165"/>
    </row>
    <row r="93" spans="1:4" s="1" customFormat="1" ht="26.25" thickBot="1">
      <c r="A93" s="29" t="s">
        <v>2</v>
      </c>
      <c r="B93" s="30" t="s">
        <v>81</v>
      </c>
      <c r="C93" s="30" t="s">
        <v>82</v>
      </c>
      <c r="D93" s="31" t="s">
        <v>83</v>
      </c>
    </row>
    <row r="94" spans="1:4" s="1" customFormat="1" ht="12.75">
      <c r="A94" s="32">
        <v>1</v>
      </c>
      <c r="B94" s="13" t="s">
        <v>209</v>
      </c>
      <c r="C94" s="13">
        <v>2005</v>
      </c>
      <c r="D94" s="42">
        <v>3117.1</v>
      </c>
    </row>
    <row r="95" spans="1:4" s="1" customFormat="1" ht="12.75">
      <c r="A95" s="26">
        <v>2</v>
      </c>
      <c r="B95" s="13" t="s">
        <v>209</v>
      </c>
      <c r="C95" s="9">
        <v>2007</v>
      </c>
      <c r="D95" s="10">
        <v>4831.35</v>
      </c>
    </row>
    <row r="96" spans="1:4" s="1" customFormat="1" ht="13.5" customHeight="1">
      <c r="A96" s="26"/>
      <c r="B96" s="27" t="s">
        <v>43</v>
      </c>
      <c r="C96" s="9"/>
      <c r="D96" s="19">
        <f>SUM(D94:D95)</f>
        <v>7948.450000000001</v>
      </c>
    </row>
    <row r="97" spans="1:4" s="1" customFormat="1" ht="26.25" customHeight="1">
      <c r="A97" s="178" t="s">
        <v>103</v>
      </c>
      <c r="B97" s="178"/>
      <c r="C97" s="178"/>
      <c r="D97" s="178"/>
    </row>
    <row r="98" spans="1:4" s="1" customFormat="1" ht="30" customHeight="1">
      <c r="A98" s="7" t="s">
        <v>2</v>
      </c>
      <c r="B98" s="7" t="s">
        <v>104</v>
      </c>
      <c r="C98" s="7" t="s">
        <v>82</v>
      </c>
      <c r="D98" s="7" t="s">
        <v>83</v>
      </c>
    </row>
    <row r="99" spans="1:4" s="1" customFormat="1" ht="12.75">
      <c r="A99" s="26">
        <v>1</v>
      </c>
      <c r="B99" s="9" t="s">
        <v>225</v>
      </c>
      <c r="C99" s="9">
        <v>2007</v>
      </c>
      <c r="D99" s="10">
        <v>3420</v>
      </c>
    </row>
    <row r="100" spans="1:4" s="1" customFormat="1" ht="18" customHeight="1">
      <c r="A100" s="26"/>
      <c r="B100" s="27" t="s">
        <v>43</v>
      </c>
      <c r="C100" s="9"/>
      <c r="D100" s="19">
        <f>SUM(D99)</f>
        <v>3420</v>
      </c>
    </row>
    <row r="102" ht="13.5" thickBot="1"/>
    <row r="103" spans="1:4" ht="20.25">
      <c r="A103" s="166" t="s">
        <v>242</v>
      </c>
      <c r="B103" s="167"/>
      <c r="C103" s="167"/>
      <c r="D103" s="168"/>
    </row>
    <row r="104" spans="1:4" s="1" customFormat="1" ht="12.75">
      <c r="A104" s="45" t="s">
        <v>72</v>
      </c>
      <c r="B104" s="5"/>
      <c r="C104" s="5"/>
      <c r="D104" s="5"/>
    </row>
    <row r="105" spans="1:4" s="1" customFormat="1" ht="12.75">
      <c r="A105" s="5" t="s">
        <v>73</v>
      </c>
      <c r="B105" s="5"/>
      <c r="C105" s="5"/>
      <c r="D105" s="45" t="s">
        <v>24</v>
      </c>
    </row>
    <row r="106" spans="1:4" s="1" customFormat="1" ht="12.75">
      <c r="A106" s="4" t="s">
        <v>75</v>
      </c>
      <c r="B106" s="5"/>
      <c r="C106" s="5"/>
      <c r="D106" s="6" t="s">
        <v>254</v>
      </c>
    </row>
    <row r="107" spans="1:4" s="1" customFormat="1" ht="12.75">
      <c r="A107" s="5" t="s">
        <v>77</v>
      </c>
      <c r="B107" s="5"/>
      <c r="C107" s="5"/>
      <c r="D107" s="6" t="s">
        <v>255</v>
      </c>
    </row>
    <row r="108" spans="1:4" s="1" customFormat="1" ht="12.75">
      <c r="A108" s="5" t="s">
        <v>79</v>
      </c>
      <c r="B108" s="5"/>
      <c r="C108" s="5"/>
      <c r="D108" s="6" t="s">
        <v>201</v>
      </c>
    </row>
    <row r="109" spans="1:4" s="1" customFormat="1" ht="24.75" customHeight="1">
      <c r="A109" s="163" t="s">
        <v>80</v>
      </c>
      <c r="B109" s="164"/>
      <c r="C109" s="164"/>
      <c r="D109" s="165"/>
    </row>
    <row r="110" spans="1:4" s="1" customFormat="1" ht="26.25" thickBot="1">
      <c r="A110" s="29" t="s">
        <v>2</v>
      </c>
      <c r="B110" s="30" t="s">
        <v>81</v>
      </c>
      <c r="C110" s="30" t="s">
        <v>82</v>
      </c>
      <c r="D110" s="31" t="s">
        <v>83</v>
      </c>
    </row>
    <row r="111" spans="1:4" s="1" customFormat="1" ht="12.75">
      <c r="A111" s="32">
        <v>1</v>
      </c>
      <c r="B111" s="13" t="s">
        <v>256</v>
      </c>
      <c r="C111" s="13">
        <v>2007</v>
      </c>
      <c r="D111" s="56">
        <v>37616.71</v>
      </c>
    </row>
    <row r="112" spans="1:4" s="1" customFormat="1" ht="25.5">
      <c r="A112" s="26">
        <v>2</v>
      </c>
      <c r="B112" s="9" t="s">
        <v>257</v>
      </c>
      <c r="C112" s="9">
        <v>2007</v>
      </c>
      <c r="D112" s="57">
        <v>13997.4</v>
      </c>
    </row>
    <row r="113" spans="1:4" s="1" customFormat="1" ht="12.75">
      <c r="A113" s="26">
        <v>3</v>
      </c>
      <c r="B113" s="9" t="s">
        <v>258</v>
      </c>
      <c r="C113" s="9">
        <v>2006</v>
      </c>
      <c r="D113" s="10">
        <v>3172</v>
      </c>
    </row>
    <row r="114" spans="1:4" s="1" customFormat="1" ht="12.75">
      <c r="A114" s="32">
        <v>4</v>
      </c>
      <c r="B114" s="9" t="s">
        <v>259</v>
      </c>
      <c r="C114" s="9">
        <v>2006</v>
      </c>
      <c r="D114" s="44">
        <v>799</v>
      </c>
    </row>
    <row r="115" spans="1:4" s="1" customFormat="1" ht="13.5" customHeight="1">
      <c r="A115" s="26"/>
      <c r="B115" s="27" t="s">
        <v>43</v>
      </c>
      <c r="C115" s="9"/>
      <c r="D115" s="19">
        <f>SUM(D111:D114)</f>
        <v>55585.11</v>
      </c>
    </row>
    <row r="116" spans="1:4" s="1" customFormat="1" ht="26.25" customHeight="1">
      <c r="A116" s="178" t="s">
        <v>103</v>
      </c>
      <c r="B116" s="178"/>
      <c r="C116" s="178"/>
      <c r="D116" s="178"/>
    </row>
    <row r="117" spans="1:4" s="1" customFormat="1" ht="30" customHeight="1">
      <c r="A117" s="7" t="s">
        <v>2</v>
      </c>
      <c r="B117" s="7" t="s">
        <v>104</v>
      </c>
      <c r="C117" s="7" t="s">
        <v>82</v>
      </c>
      <c r="D117" s="7" t="s">
        <v>83</v>
      </c>
    </row>
    <row r="118" spans="1:4" s="1" customFormat="1" ht="38.25">
      <c r="A118" s="26">
        <v>1</v>
      </c>
      <c r="B118" s="9" t="s">
        <v>260</v>
      </c>
      <c r="C118" s="9">
        <v>2007</v>
      </c>
      <c r="D118" s="10">
        <v>2491.03</v>
      </c>
    </row>
    <row r="119" spans="1:4" s="1" customFormat="1" ht="12.75">
      <c r="A119" s="26">
        <v>2</v>
      </c>
      <c r="B119" s="9" t="s">
        <v>261</v>
      </c>
      <c r="C119" s="9">
        <v>2007</v>
      </c>
      <c r="D119" s="10">
        <v>2376.8</v>
      </c>
    </row>
    <row r="120" spans="1:4" s="1" customFormat="1" ht="12.75">
      <c r="A120" s="26"/>
      <c r="B120" s="27" t="s">
        <v>43</v>
      </c>
      <c r="C120" s="9"/>
      <c r="D120" s="19">
        <f>SUM(D118:D119)</f>
        <v>4867.83</v>
      </c>
    </row>
    <row r="122" ht="13.5" thickBot="1"/>
    <row r="123" spans="1:4" ht="21" thickBot="1">
      <c r="A123" s="144" t="s">
        <v>262</v>
      </c>
      <c r="B123" s="145"/>
      <c r="C123" s="145"/>
      <c r="D123" s="146"/>
    </row>
    <row r="124" spans="1:4" s="1" customFormat="1" ht="12.75">
      <c r="A124" s="36" t="s">
        <v>72</v>
      </c>
      <c r="B124" s="37"/>
      <c r="C124" s="37"/>
      <c r="D124" s="37"/>
    </row>
    <row r="125" spans="1:4" s="1" customFormat="1" ht="12.75">
      <c r="A125" s="5" t="s">
        <v>73</v>
      </c>
      <c r="B125" s="5"/>
      <c r="C125" s="5"/>
      <c r="D125" s="5" t="s">
        <v>24</v>
      </c>
    </row>
    <row r="126" spans="1:4" s="1" customFormat="1" ht="12.75">
      <c r="A126" s="4" t="s">
        <v>75</v>
      </c>
      <c r="B126" s="5"/>
      <c r="C126" s="5"/>
      <c r="D126" s="5" t="s">
        <v>76</v>
      </c>
    </row>
    <row r="127" spans="1:4" s="1" customFormat="1" ht="12.75">
      <c r="A127" s="5" t="s">
        <v>77</v>
      </c>
      <c r="B127" s="5"/>
      <c r="C127" s="5"/>
      <c r="D127" s="5" t="s">
        <v>284</v>
      </c>
    </row>
    <row r="128" spans="1:4" s="1" customFormat="1" ht="12.75">
      <c r="A128" s="5" t="s">
        <v>79</v>
      </c>
      <c r="B128" s="5"/>
      <c r="C128" s="5"/>
      <c r="D128" s="5" t="s">
        <v>24</v>
      </c>
    </row>
    <row r="129" spans="1:4" s="1" customFormat="1" ht="24.75" customHeight="1">
      <c r="A129" s="163" t="s">
        <v>80</v>
      </c>
      <c r="B129" s="164"/>
      <c r="C129" s="164"/>
      <c r="D129" s="165"/>
    </row>
    <row r="130" spans="1:4" s="1" customFormat="1" ht="26.25" thickBot="1">
      <c r="A130" s="29" t="s">
        <v>2</v>
      </c>
      <c r="B130" s="30" t="s">
        <v>81</v>
      </c>
      <c r="C130" s="30" t="s">
        <v>82</v>
      </c>
      <c r="D130" s="31" t="s">
        <v>83</v>
      </c>
    </row>
    <row r="131" spans="1:4" s="1" customFormat="1" ht="12.75">
      <c r="A131" s="32">
        <v>1</v>
      </c>
      <c r="B131" s="13" t="s">
        <v>285</v>
      </c>
      <c r="C131" s="13">
        <v>2005</v>
      </c>
      <c r="D131" s="42">
        <v>42387.07</v>
      </c>
    </row>
    <row r="132" spans="1:4" s="1" customFormat="1" ht="12.75">
      <c r="A132" s="26">
        <v>2</v>
      </c>
      <c r="B132" s="9" t="s">
        <v>286</v>
      </c>
      <c r="C132" s="9">
        <v>2006</v>
      </c>
      <c r="D132" s="10">
        <v>13477.18</v>
      </c>
    </row>
    <row r="133" spans="1:4" s="82" customFormat="1" ht="12.75">
      <c r="A133" s="67">
        <v>3</v>
      </c>
      <c r="B133" s="80" t="s">
        <v>287</v>
      </c>
      <c r="C133" s="80">
        <v>2006</v>
      </c>
      <c r="D133" s="81">
        <v>1019.99</v>
      </c>
    </row>
    <row r="134" spans="1:4" s="82" customFormat="1" ht="12.75">
      <c r="A134" s="79">
        <v>4</v>
      </c>
      <c r="B134" s="80" t="s">
        <v>288</v>
      </c>
      <c r="C134" s="80">
        <v>2008</v>
      </c>
      <c r="D134" s="81">
        <v>318</v>
      </c>
    </row>
    <row r="135" spans="1:4" s="82" customFormat="1" ht="12.75">
      <c r="A135" s="67">
        <v>5</v>
      </c>
      <c r="B135" s="80" t="s">
        <v>289</v>
      </c>
      <c r="C135" s="80">
        <v>2008</v>
      </c>
      <c r="D135" s="81">
        <v>2928</v>
      </c>
    </row>
    <row r="136" spans="1:4" s="1" customFormat="1" ht="13.5" customHeight="1">
      <c r="A136" s="26"/>
      <c r="B136" s="27" t="s">
        <v>43</v>
      </c>
      <c r="C136" s="9"/>
      <c r="D136" s="19">
        <f>SUM(D131:D135)</f>
        <v>60130.24</v>
      </c>
    </row>
    <row r="138" ht="13.5" thickBot="1"/>
    <row r="139" spans="1:4" ht="18">
      <c r="A139" s="179" t="s">
        <v>290</v>
      </c>
      <c r="B139" s="180"/>
      <c r="C139" s="180"/>
      <c r="D139" s="181"/>
    </row>
    <row r="140" spans="1:4" s="1" customFormat="1" ht="12.75">
      <c r="A140" s="45" t="s">
        <v>72</v>
      </c>
      <c r="B140" s="5"/>
      <c r="C140" s="5"/>
      <c r="D140" s="5"/>
    </row>
    <row r="141" spans="1:4" s="1" customFormat="1" ht="12.75">
      <c r="A141" s="5" t="s">
        <v>73</v>
      </c>
      <c r="B141" s="5"/>
      <c r="C141" s="5"/>
      <c r="D141" s="5" t="s">
        <v>74</v>
      </c>
    </row>
    <row r="142" spans="1:4" s="1" customFormat="1" ht="12.75">
      <c r="A142" s="4" t="s">
        <v>75</v>
      </c>
      <c r="B142" s="5"/>
      <c r="C142" s="5"/>
      <c r="D142" s="5" t="s">
        <v>298</v>
      </c>
    </row>
    <row r="143" spans="1:4" s="1" customFormat="1" ht="12.75">
      <c r="A143" s="5" t="s">
        <v>77</v>
      </c>
      <c r="B143" s="5"/>
      <c r="C143" s="5"/>
      <c r="D143" s="5" t="s">
        <v>299</v>
      </c>
    </row>
    <row r="144" spans="1:4" s="1" customFormat="1" ht="12.75">
      <c r="A144" s="5" t="s">
        <v>79</v>
      </c>
      <c r="B144" s="5"/>
      <c r="C144" s="5"/>
      <c r="D144" s="5" t="s">
        <v>300</v>
      </c>
    </row>
    <row r="145" spans="1:4" s="1" customFormat="1" ht="24.75" customHeight="1">
      <c r="A145" s="163" t="s">
        <v>80</v>
      </c>
      <c r="B145" s="164"/>
      <c r="C145" s="164"/>
      <c r="D145" s="165"/>
    </row>
    <row r="146" spans="1:4" s="1" customFormat="1" ht="26.25" thickBot="1">
      <c r="A146" s="29" t="s">
        <v>2</v>
      </c>
      <c r="B146" s="30" t="s">
        <v>81</v>
      </c>
      <c r="C146" s="30" t="s">
        <v>82</v>
      </c>
      <c r="D146" s="31" t="s">
        <v>83</v>
      </c>
    </row>
    <row r="147" spans="1:4" s="1" customFormat="1" ht="12.75">
      <c r="A147" s="32">
        <v>1</v>
      </c>
      <c r="B147" s="13" t="s">
        <v>301</v>
      </c>
      <c r="C147" s="13">
        <v>2007</v>
      </c>
      <c r="D147" s="42">
        <v>450</v>
      </c>
    </row>
    <row r="148" spans="1:4" s="1" customFormat="1" ht="12.75">
      <c r="A148" s="26">
        <v>2</v>
      </c>
      <c r="B148" s="9" t="s">
        <v>302</v>
      </c>
      <c r="C148" s="9">
        <v>2007</v>
      </c>
      <c r="D148" s="10">
        <v>3172</v>
      </c>
    </row>
    <row r="149" spans="1:4" s="1" customFormat="1" ht="13.5" customHeight="1">
      <c r="A149" s="26"/>
      <c r="B149" s="27" t="s">
        <v>43</v>
      </c>
      <c r="C149" s="9"/>
      <c r="D149" s="19">
        <f>SUM(D147:D148)</f>
        <v>3622</v>
      </c>
    </row>
    <row r="151" ht="13.5" thickBot="1"/>
    <row r="152" spans="1:4" ht="20.25">
      <c r="A152" s="166" t="s">
        <v>304</v>
      </c>
      <c r="B152" s="167"/>
      <c r="C152" s="167"/>
      <c r="D152" s="168"/>
    </row>
    <row r="153" spans="1:4" s="1" customFormat="1" ht="12.75">
      <c r="A153" s="45" t="s">
        <v>72</v>
      </c>
      <c r="B153" s="5"/>
      <c r="C153" s="5"/>
      <c r="D153" s="5"/>
    </row>
    <row r="154" spans="1:4" s="1" customFormat="1" ht="12.75">
      <c r="A154" s="5" t="s">
        <v>73</v>
      </c>
      <c r="B154" s="5"/>
      <c r="C154" s="5"/>
      <c r="D154" s="5"/>
    </row>
    <row r="155" spans="1:4" s="1" customFormat="1" ht="12.75">
      <c r="A155" s="4" t="s">
        <v>75</v>
      </c>
      <c r="B155" s="5"/>
      <c r="C155" s="5"/>
      <c r="D155" s="5" t="s">
        <v>318</v>
      </c>
    </row>
    <row r="156" spans="1:4" s="1" customFormat="1" ht="12.75">
      <c r="A156" s="5" t="s">
        <v>77</v>
      </c>
      <c r="B156" s="5"/>
      <c r="C156" s="5"/>
      <c r="D156" s="5" t="s">
        <v>223</v>
      </c>
    </row>
    <row r="157" spans="1:4" s="1" customFormat="1" ht="12.75">
      <c r="A157" s="5" t="s">
        <v>79</v>
      </c>
      <c r="B157" s="5"/>
      <c r="C157" s="5"/>
      <c r="D157" s="5" t="s">
        <v>222</v>
      </c>
    </row>
    <row r="158" spans="1:4" s="1" customFormat="1" ht="24.75" customHeight="1">
      <c r="A158" s="163" t="s">
        <v>80</v>
      </c>
      <c r="B158" s="164"/>
      <c r="C158" s="164"/>
      <c r="D158" s="165"/>
    </row>
    <row r="159" spans="1:4" s="1" customFormat="1" ht="26.25" thickBot="1">
      <c r="A159" s="29" t="s">
        <v>2</v>
      </c>
      <c r="B159" s="30" t="s">
        <v>81</v>
      </c>
      <c r="C159" s="30" t="s">
        <v>82</v>
      </c>
      <c r="D159" s="31" t="s">
        <v>83</v>
      </c>
    </row>
    <row r="160" spans="1:4" s="1" customFormat="1" ht="12.75">
      <c r="A160" s="32">
        <v>1</v>
      </c>
      <c r="B160" s="13" t="s">
        <v>311</v>
      </c>
      <c r="C160" s="13">
        <v>2005</v>
      </c>
      <c r="D160" s="42">
        <v>2700.45</v>
      </c>
    </row>
    <row r="161" spans="1:4" s="1" customFormat="1" ht="12.75">
      <c r="A161" s="26">
        <v>2</v>
      </c>
      <c r="B161" s="9" t="s">
        <v>312</v>
      </c>
      <c r="C161" s="9">
        <v>2005</v>
      </c>
      <c r="D161" s="10">
        <v>1261.02</v>
      </c>
    </row>
    <row r="162" spans="1:4" s="1" customFormat="1" ht="12.75">
      <c r="A162" s="26">
        <v>3</v>
      </c>
      <c r="B162" s="9" t="s">
        <v>313</v>
      </c>
      <c r="C162" s="9">
        <v>2005</v>
      </c>
      <c r="D162" s="10">
        <v>512.9</v>
      </c>
    </row>
    <row r="163" spans="1:4" s="1" customFormat="1" ht="25.5">
      <c r="A163" s="26">
        <v>4</v>
      </c>
      <c r="B163" s="9" t="s">
        <v>314</v>
      </c>
      <c r="C163" s="9">
        <v>2006</v>
      </c>
      <c r="D163" s="10">
        <v>13477.18</v>
      </c>
    </row>
    <row r="164" spans="1:4" s="1" customFormat="1" ht="12.75">
      <c r="A164" s="26">
        <v>5</v>
      </c>
      <c r="B164" s="9" t="s">
        <v>285</v>
      </c>
      <c r="C164" s="9">
        <v>2007</v>
      </c>
      <c r="D164" s="10">
        <v>37616.71</v>
      </c>
    </row>
    <row r="165" spans="1:4" s="1" customFormat="1" ht="12.75">
      <c r="A165" s="32">
        <v>6</v>
      </c>
      <c r="B165" s="9" t="s">
        <v>315</v>
      </c>
      <c r="C165" s="9">
        <v>2005</v>
      </c>
      <c r="D165" s="10">
        <v>479</v>
      </c>
    </row>
    <row r="166" spans="1:4" s="1" customFormat="1" ht="12.75">
      <c r="A166" s="26">
        <v>7</v>
      </c>
      <c r="B166" s="9" t="s">
        <v>316</v>
      </c>
      <c r="C166" s="9">
        <v>2005</v>
      </c>
      <c r="D166" s="10">
        <v>1345</v>
      </c>
    </row>
    <row r="167" spans="1:4" s="1" customFormat="1" ht="12.75">
      <c r="A167" s="26">
        <v>8</v>
      </c>
      <c r="B167" s="9" t="s">
        <v>317</v>
      </c>
      <c r="C167" s="9">
        <v>2007</v>
      </c>
      <c r="D167" s="10">
        <v>3172</v>
      </c>
    </row>
    <row r="168" spans="1:4" s="1" customFormat="1" ht="13.5" customHeight="1">
      <c r="A168" s="26"/>
      <c r="B168" s="27" t="s">
        <v>43</v>
      </c>
      <c r="C168" s="9"/>
      <c r="D168" s="19">
        <f>SUM(D160:D167)</f>
        <v>60564.259999999995</v>
      </c>
    </row>
    <row r="170" ht="13.5" thickBot="1"/>
    <row r="171" spans="1:4" ht="20.25">
      <c r="A171" s="166" t="s">
        <v>319</v>
      </c>
      <c r="B171" s="167"/>
      <c r="C171" s="167"/>
      <c r="D171" s="168"/>
    </row>
    <row r="172" spans="1:4" s="1" customFormat="1" ht="12.75">
      <c r="A172" s="45" t="s">
        <v>72</v>
      </c>
      <c r="B172" s="5"/>
      <c r="C172" s="5"/>
      <c r="D172" s="5"/>
    </row>
    <row r="173" spans="1:4" s="1" customFormat="1" ht="12.75">
      <c r="A173" s="5" t="s">
        <v>73</v>
      </c>
      <c r="B173" s="5"/>
      <c r="C173" s="5"/>
      <c r="D173" s="5" t="s">
        <v>74</v>
      </c>
    </row>
    <row r="174" spans="1:4" s="1" customFormat="1" ht="12.75">
      <c r="A174" s="4" t="s">
        <v>75</v>
      </c>
      <c r="B174" s="5"/>
      <c r="C174" s="5"/>
      <c r="D174" s="5" t="s">
        <v>298</v>
      </c>
    </row>
    <row r="175" spans="1:4" s="1" customFormat="1" ht="12.75">
      <c r="A175" s="5" t="s">
        <v>77</v>
      </c>
      <c r="B175" s="5"/>
      <c r="C175" s="5"/>
      <c r="D175" s="5" t="s">
        <v>359</v>
      </c>
    </row>
    <row r="176" spans="1:4" s="1" customFormat="1" ht="12.75">
      <c r="A176" s="5" t="s">
        <v>79</v>
      </c>
      <c r="B176" s="5"/>
      <c r="C176" s="5"/>
      <c r="D176" s="5" t="s">
        <v>300</v>
      </c>
    </row>
    <row r="177" spans="1:4" s="1" customFormat="1" ht="24.75" customHeight="1">
      <c r="A177" s="163" t="s">
        <v>80</v>
      </c>
      <c r="B177" s="164"/>
      <c r="C177" s="164"/>
      <c r="D177" s="165"/>
    </row>
    <row r="178" spans="1:4" s="1" customFormat="1" ht="26.25" thickBot="1">
      <c r="A178" s="29" t="s">
        <v>2</v>
      </c>
      <c r="B178" s="30" t="s">
        <v>81</v>
      </c>
      <c r="C178" s="30" t="s">
        <v>82</v>
      </c>
      <c r="D178" s="41" t="s">
        <v>83</v>
      </c>
    </row>
    <row r="179" spans="1:4" s="1" customFormat="1" ht="25.5">
      <c r="A179" s="32">
        <v>1</v>
      </c>
      <c r="B179" s="40" t="s">
        <v>355</v>
      </c>
      <c r="C179" s="13">
        <v>2005</v>
      </c>
      <c r="D179" s="57">
        <v>41730</v>
      </c>
    </row>
    <row r="180" spans="1:4" s="1" customFormat="1" ht="12.75">
      <c r="A180" s="26">
        <v>2</v>
      </c>
      <c r="B180" s="13" t="s">
        <v>345</v>
      </c>
      <c r="C180" s="9">
        <v>2005</v>
      </c>
      <c r="D180" s="57">
        <v>1447.24</v>
      </c>
    </row>
    <row r="181" spans="1:4" s="1" customFormat="1" ht="12.75">
      <c r="A181" s="26">
        <v>3</v>
      </c>
      <c r="B181" s="9" t="s">
        <v>346</v>
      </c>
      <c r="C181" s="9">
        <v>2005</v>
      </c>
      <c r="D181" s="57">
        <v>2120</v>
      </c>
    </row>
    <row r="182" spans="1:4" s="1" customFormat="1" ht="12.75">
      <c r="A182" s="26">
        <v>4</v>
      </c>
      <c r="B182" s="9" t="s">
        <v>347</v>
      </c>
      <c r="C182" s="9">
        <v>2006</v>
      </c>
      <c r="D182" s="57">
        <v>13477.18</v>
      </c>
    </row>
    <row r="183" spans="1:4" s="1" customFormat="1" ht="12.75">
      <c r="A183" s="26">
        <v>5</v>
      </c>
      <c r="B183" s="9" t="s">
        <v>348</v>
      </c>
      <c r="C183" s="9">
        <v>2007</v>
      </c>
      <c r="D183" s="57">
        <v>49905.84</v>
      </c>
    </row>
    <row r="184" spans="1:4" s="1" customFormat="1" ht="12.75">
      <c r="A184" s="26">
        <v>6</v>
      </c>
      <c r="B184" s="9" t="s">
        <v>347</v>
      </c>
      <c r="C184" s="9">
        <v>2007</v>
      </c>
      <c r="D184" s="57">
        <v>13885.16</v>
      </c>
    </row>
    <row r="185" spans="1:4" s="1" customFormat="1" ht="12.75">
      <c r="A185" s="26">
        <v>7</v>
      </c>
      <c r="B185" s="9" t="s">
        <v>349</v>
      </c>
      <c r="C185" s="9">
        <v>2007</v>
      </c>
      <c r="D185" s="57">
        <v>3294</v>
      </c>
    </row>
    <row r="186" spans="1:4" s="1" customFormat="1" ht="12.75">
      <c r="A186" s="26">
        <v>8</v>
      </c>
      <c r="B186" s="9" t="s">
        <v>349</v>
      </c>
      <c r="C186" s="9">
        <v>2007</v>
      </c>
      <c r="D186" s="57">
        <v>3172</v>
      </c>
    </row>
    <row r="187" spans="1:4" s="1" customFormat="1" ht="12.75">
      <c r="A187" s="26">
        <v>9</v>
      </c>
      <c r="B187" s="9" t="s">
        <v>350</v>
      </c>
      <c r="C187" s="9">
        <v>2007</v>
      </c>
      <c r="D187" s="57">
        <v>1999</v>
      </c>
    </row>
    <row r="188" spans="1:4" s="1" customFormat="1" ht="12.75">
      <c r="A188" s="26">
        <v>10</v>
      </c>
      <c r="B188" s="9" t="s">
        <v>351</v>
      </c>
      <c r="C188" s="65">
        <v>2008</v>
      </c>
      <c r="D188" s="57">
        <v>1112</v>
      </c>
    </row>
    <row r="189" spans="1:4" s="1" customFormat="1" ht="12.75">
      <c r="A189" s="26">
        <v>11</v>
      </c>
      <c r="B189" s="9" t="s">
        <v>352</v>
      </c>
      <c r="C189" s="9">
        <v>2007</v>
      </c>
      <c r="D189" s="57">
        <v>2876.69</v>
      </c>
    </row>
    <row r="190" spans="1:4" s="1" customFormat="1" ht="12.75">
      <c r="A190" s="26">
        <v>12</v>
      </c>
      <c r="B190" s="9" t="s">
        <v>353</v>
      </c>
      <c r="C190" s="9">
        <v>2007</v>
      </c>
      <c r="D190" s="57">
        <v>679</v>
      </c>
    </row>
    <row r="191" spans="1:4" s="1" customFormat="1" ht="12.75">
      <c r="A191" s="26">
        <v>13</v>
      </c>
      <c r="B191" s="9" t="s">
        <v>354</v>
      </c>
      <c r="C191" s="9">
        <v>2007</v>
      </c>
      <c r="D191" s="57">
        <v>1019</v>
      </c>
    </row>
    <row r="192" spans="1:4" s="1" customFormat="1" ht="13.5" customHeight="1">
      <c r="A192" s="26"/>
      <c r="B192" s="27" t="s">
        <v>43</v>
      </c>
      <c r="C192" s="9"/>
      <c r="D192" s="60">
        <f>SUM(D179:D191)</f>
        <v>136717.11</v>
      </c>
    </row>
    <row r="193" spans="1:4" s="1" customFormat="1" ht="26.25" customHeight="1">
      <c r="A193" s="178" t="s">
        <v>103</v>
      </c>
      <c r="B193" s="178"/>
      <c r="C193" s="178"/>
      <c r="D193" s="178"/>
    </row>
    <row r="194" spans="1:4" s="1" customFormat="1" ht="30" customHeight="1">
      <c r="A194" s="7" t="s">
        <v>2</v>
      </c>
      <c r="B194" s="7" t="s">
        <v>104</v>
      </c>
      <c r="C194" s="7" t="s">
        <v>82</v>
      </c>
      <c r="D194" s="7" t="s">
        <v>83</v>
      </c>
    </row>
    <row r="195" spans="1:4" s="1" customFormat="1" ht="12.75">
      <c r="A195" s="26">
        <v>1</v>
      </c>
      <c r="B195" s="9" t="s">
        <v>356</v>
      </c>
      <c r="C195" s="9">
        <v>2008</v>
      </c>
      <c r="D195" s="10">
        <v>1600</v>
      </c>
    </row>
    <row r="196" spans="1:4" s="1" customFormat="1" ht="12.75">
      <c r="A196" s="26">
        <v>2</v>
      </c>
      <c r="B196" s="9" t="s">
        <v>357</v>
      </c>
      <c r="C196" s="9">
        <v>2008</v>
      </c>
      <c r="D196" s="10">
        <v>769</v>
      </c>
    </row>
    <row r="197" spans="1:4" s="1" customFormat="1" ht="18" customHeight="1">
      <c r="A197" s="26"/>
      <c r="B197" s="27" t="s">
        <v>43</v>
      </c>
      <c r="C197" s="9"/>
      <c r="D197" s="19">
        <f>SUM(D195:D196)</f>
        <v>2369</v>
      </c>
    </row>
    <row r="198" spans="1:6" s="1" customFormat="1" ht="23.25" customHeight="1">
      <c r="A198" s="178" t="s">
        <v>343</v>
      </c>
      <c r="B198" s="178"/>
      <c r="C198" s="178"/>
      <c r="D198" s="178"/>
      <c r="E198" s="62"/>
      <c r="F198" s="63"/>
    </row>
    <row r="199" spans="1:6" s="1" customFormat="1" ht="51">
      <c r="A199" s="7" t="s">
        <v>2</v>
      </c>
      <c r="B199" s="7" t="s">
        <v>344</v>
      </c>
      <c r="C199" s="7" t="s">
        <v>82</v>
      </c>
      <c r="D199" s="7" t="s">
        <v>83</v>
      </c>
      <c r="E199" s="64"/>
      <c r="F199" s="64"/>
    </row>
    <row r="200" spans="1:4" s="1" customFormat="1" ht="38.25">
      <c r="A200" s="26">
        <v>1</v>
      </c>
      <c r="B200" s="9" t="s">
        <v>358</v>
      </c>
      <c r="C200" s="9">
        <v>2007</v>
      </c>
      <c r="D200" s="10">
        <v>15000</v>
      </c>
    </row>
    <row r="201" spans="1:4" s="1" customFormat="1" ht="26.25" customHeight="1">
      <c r="A201" s="26"/>
      <c r="B201" s="27" t="s">
        <v>43</v>
      </c>
      <c r="C201" s="9"/>
      <c r="D201" s="19">
        <f>SUM(D200:D200)</f>
        <v>15000</v>
      </c>
    </row>
    <row r="202" s="1" customFormat="1" ht="12.75"/>
    <row r="203" s="1" customFormat="1" ht="13.5" thickBot="1"/>
    <row r="204" spans="1:4" s="1" customFormat="1" ht="16.5">
      <c r="A204" s="175" t="s">
        <v>372</v>
      </c>
      <c r="B204" s="176"/>
      <c r="C204" s="176"/>
      <c r="D204" s="177"/>
    </row>
    <row r="205" spans="1:4" s="1" customFormat="1" ht="12.75">
      <c r="A205" s="45" t="s">
        <v>72</v>
      </c>
      <c r="B205" s="5"/>
      <c r="C205" s="5"/>
      <c r="D205" s="5"/>
    </row>
    <row r="206" spans="1:4" s="1" customFormat="1" ht="12.75">
      <c r="A206" s="5" t="s">
        <v>73</v>
      </c>
      <c r="B206" s="5"/>
      <c r="C206" s="5"/>
      <c r="D206" s="5" t="s">
        <v>389</v>
      </c>
    </row>
    <row r="207" spans="1:4" s="1" customFormat="1" ht="12.75">
      <c r="A207" s="4" t="s">
        <v>75</v>
      </c>
      <c r="B207" s="5"/>
      <c r="C207" s="5"/>
      <c r="D207" s="5"/>
    </row>
    <row r="208" spans="1:4" s="1" customFormat="1" ht="12.75">
      <c r="A208" s="5" t="s">
        <v>77</v>
      </c>
      <c r="B208" s="5"/>
      <c r="C208" s="5"/>
      <c r="D208" s="5"/>
    </row>
    <row r="209" spans="1:4" s="1" customFormat="1" ht="12.75">
      <c r="A209" s="5" t="s">
        <v>79</v>
      </c>
      <c r="B209" s="5"/>
      <c r="C209" s="5"/>
      <c r="D209" s="5"/>
    </row>
    <row r="210" spans="1:4" s="1" customFormat="1" ht="24.75" customHeight="1">
      <c r="A210" s="163" t="s">
        <v>80</v>
      </c>
      <c r="B210" s="164"/>
      <c r="C210" s="164"/>
      <c r="D210" s="165"/>
    </row>
    <row r="211" spans="1:4" s="1" customFormat="1" ht="26.25" thickBot="1">
      <c r="A211" s="29" t="s">
        <v>2</v>
      </c>
      <c r="B211" s="30" t="s">
        <v>81</v>
      </c>
      <c r="C211" s="30" t="s">
        <v>82</v>
      </c>
      <c r="D211" s="31" t="s">
        <v>83</v>
      </c>
    </row>
    <row r="212" spans="1:4" s="1" customFormat="1" ht="12.75">
      <c r="A212" s="32">
        <v>1</v>
      </c>
      <c r="B212" s="9" t="s">
        <v>390</v>
      </c>
      <c r="C212" s="9">
        <v>2005</v>
      </c>
      <c r="D212" s="10">
        <v>599</v>
      </c>
    </row>
    <row r="213" spans="1:4" s="1" customFormat="1" ht="12.75">
      <c r="A213" s="26">
        <v>2</v>
      </c>
      <c r="B213" s="9" t="s">
        <v>391</v>
      </c>
      <c r="C213" s="9">
        <v>2007</v>
      </c>
      <c r="D213" s="10">
        <v>49905.84</v>
      </c>
    </row>
    <row r="214" spans="1:4" s="1" customFormat="1" ht="12.75">
      <c r="A214" s="26">
        <v>3</v>
      </c>
      <c r="B214" s="9" t="s">
        <v>392</v>
      </c>
      <c r="C214" s="9">
        <v>2007</v>
      </c>
      <c r="D214" s="10">
        <v>13885.16</v>
      </c>
    </row>
    <row r="215" spans="1:4" s="1" customFormat="1" ht="12.75">
      <c r="A215" s="26">
        <v>4</v>
      </c>
      <c r="B215" s="9" t="s">
        <v>393</v>
      </c>
      <c r="C215" s="9">
        <v>2008</v>
      </c>
      <c r="D215" s="10">
        <v>2490</v>
      </c>
    </row>
    <row r="216" spans="1:4" s="1" customFormat="1" ht="12.75">
      <c r="A216" s="26">
        <v>5</v>
      </c>
      <c r="B216" s="9" t="s">
        <v>394</v>
      </c>
      <c r="C216" s="9">
        <v>2008</v>
      </c>
      <c r="D216" s="10">
        <v>399</v>
      </c>
    </row>
    <row r="217" spans="1:4" s="1" customFormat="1" ht="13.5" customHeight="1">
      <c r="A217" s="26"/>
      <c r="B217" s="27" t="s">
        <v>43</v>
      </c>
      <c r="C217" s="9"/>
      <c r="D217" s="19">
        <f>SUM(D212:D216)</f>
        <v>67279</v>
      </c>
    </row>
    <row r="218" spans="1:4" s="1" customFormat="1" ht="26.25" customHeight="1">
      <c r="A218" s="178" t="s">
        <v>103</v>
      </c>
      <c r="B218" s="178"/>
      <c r="C218" s="178"/>
      <c r="D218" s="178"/>
    </row>
    <row r="219" spans="1:4" s="1" customFormat="1" ht="30" customHeight="1">
      <c r="A219" s="7" t="s">
        <v>2</v>
      </c>
      <c r="B219" s="7" t="s">
        <v>104</v>
      </c>
      <c r="C219" s="7" t="s">
        <v>82</v>
      </c>
      <c r="D219" s="7" t="s">
        <v>83</v>
      </c>
    </row>
    <row r="220" spans="1:4" s="1" customFormat="1" ht="12.75">
      <c r="A220" s="26">
        <v>1</v>
      </c>
      <c r="B220" s="13" t="s">
        <v>395</v>
      </c>
      <c r="C220" s="13">
        <v>2005</v>
      </c>
      <c r="D220" s="42">
        <v>4500</v>
      </c>
    </row>
    <row r="221" spans="1:4" s="1" customFormat="1" ht="18" customHeight="1">
      <c r="A221" s="26"/>
      <c r="B221" s="27" t="s">
        <v>43</v>
      </c>
      <c r="C221" s="9"/>
      <c r="D221" s="19">
        <f>SUM(D220:D220)</f>
        <v>4500</v>
      </c>
    </row>
    <row r="222" spans="1:6" s="1" customFormat="1" ht="23.25" customHeight="1">
      <c r="A222" s="178" t="s">
        <v>343</v>
      </c>
      <c r="B222" s="178"/>
      <c r="C222" s="178"/>
      <c r="D222" s="178"/>
      <c r="E222" s="62"/>
      <c r="F222" s="63"/>
    </row>
    <row r="223" spans="1:6" s="1" customFormat="1" ht="51">
      <c r="A223" s="7" t="s">
        <v>2</v>
      </c>
      <c r="B223" s="7" t="s">
        <v>344</v>
      </c>
      <c r="C223" s="7" t="s">
        <v>82</v>
      </c>
      <c r="D223" s="7" t="s">
        <v>83</v>
      </c>
      <c r="E223" s="64"/>
      <c r="F223" s="64"/>
    </row>
    <row r="224" spans="1:4" s="1" customFormat="1" ht="12.75">
      <c r="A224" s="26">
        <v>1</v>
      </c>
      <c r="B224" s="9" t="s">
        <v>396</v>
      </c>
      <c r="C224" s="9">
        <v>2007</v>
      </c>
      <c r="D224" s="10">
        <v>9000</v>
      </c>
    </row>
    <row r="225" spans="1:4" s="1" customFormat="1" ht="26.25" customHeight="1">
      <c r="A225" s="26"/>
      <c r="B225" s="27" t="s">
        <v>43</v>
      </c>
      <c r="C225" s="9"/>
      <c r="D225" s="19">
        <f>SUM(D224:D224)</f>
        <v>9000</v>
      </c>
    </row>
    <row r="227" ht="13.5" thickBot="1"/>
    <row r="228" spans="1:4" ht="15.75">
      <c r="A228" s="185" t="s">
        <v>397</v>
      </c>
      <c r="B228" s="186"/>
      <c r="C228" s="186"/>
      <c r="D228" s="187"/>
    </row>
    <row r="229" spans="1:4" s="1" customFormat="1" ht="12.75">
      <c r="A229" s="45" t="s">
        <v>72</v>
      </c>
      <c r="B229" s="5"/>
      <c r="C229" s="5"/>
      <c r="D229" s="5"/>
    </row>
    <row r="230" spans="1:4" s="1" customFormat="1" ht="12.75">
      <c r="A230" s="5" t="s">
        <v>73</v>
      </c>
      <c r="B230" s="5"/>
      <c r="C230" s="5"/>
      <c r="D230" s="66" t="s">
        <v>74</v>
      </c>
    </row>
    <row r="231" spans="1:4" s="1" customFormat="1" ht="12.75">
      <c r="A231" s="4" t="s">
        <v>75</v>
      </c>
      <c r="B231" s="5"/>
      <c r="C231" s="5"/>
      <c r="D231" s="5" t="s">
        <v>398</v>
      </c>
    </row>
    <row r="232" spans="1:4" s="1" customFormat="1" ht="12.75">
      <c r="A232" s="5" t="s">
        <v>77</v>
      </c>
      <c r="B232" s="5"/>
      <c r="C232" s="5"/>
      <c r="D232" s="5"/>
    </row>
    <row r="233" spans="1:4" s="1" customFormat="1" ht="12.75">
      <c r="A233" s="5" t="s">
        <v>79</v>
      </c>
      <c r="B233" s="5"/>
      <c r="C233" s="5"/>
      <c r="D233" s="5" t="s">
        <v>399</v>
      </c>
    </row>
    <row r="234" spans="1:4" s="1" customFormat="1" ht="24.75" customHeight="1">
      <c r="A234" s="163" t="s">
        <v>80</v>
      </c>
      <c r="B234" s="164"/>
      <c r="C234" s="164"/>
      <c r="D234" s="165"/>
    </row>
    <row r="235" spans="1:4" s="1" customFormat="1" ht="26.25" thickBot="1">
      <c r="A235" s="29" t="s">
        <v>2</v>
      </c>
      <c r="B235" s="30" t="s">
        <v>81</v>
      </c>
      <c r="C235" s="30" t="s">
        <v>82</v>
      </c>
      <c r="D235" s="31" t="s">
        <v>83</v>
      </c>
    </row>
    <row r="236" spans="1:4" s="1" customFormat="1" ht="25.5">
      <c r="A236" s="32">
        <v>1</v>
      </c>
      <c r="B236" s="13" t="s">
        <v>400</v>
      </c>
      <c r="C236" s="13">
        <v>2006</v>
      </c>
      <c r="D236" s="56">
        <v>3280.82</v>
      </c>
    </row>
    <row r="237" spans="1:4" s="1" customFormat="1" ht="12.75">
      <c r="A237" s="26">
        <v>2</v>
      </c>
      <c r="B237" s="9" t="s">
        <v>401</v>
      </c>
      <c r="C237" s="9">
        <v>2008</v>
      </c>
      <c r="D237" s="57">
        <v>2909</v>
      </c>
    </row>
    <row r="238" spans="1:4" s="1" customFormat="1" ht="25.5">
      <c r="A238" s="26">
        <v>3</v>
      </c>
      <c r="B238" s="9" t="s">
        <v>402</v>
      </c>
      <c r="C238" s="9">
        <v>2008</v>
      </c>
      <c r="D238" s="57">
        <v>3184</v>
      </c>
    </row>
    <row r="239" spans="1:4" s="1" customFormat="1" ht="12.75">
      <c r="A239" s="26">
        <v>4</v>
      </c>
      <c r="B239" s="9" t="s">
        <v>403</v>
      </c>
      <c r="C239" s="9">
        <v>2008</v>
      </c>
      <c r="D239" s="57">
        <v>1316</v>
      </c>
    </row>
    <row r="240" spans="1:4" s="1" customFormat="1" ht="12.75">
      <c r="A240" s="26">
        <v>5</v>
      </c>
      <c r="B240" s="9" t="s">
        <v>404</v>
      </c>
      <c r="C240" s="9">
        <v>2006</v>
      </c>
      <c r="D240" s="57">
        <v>3416</v>
      </c>
    </row>
    <row r="241" spans="1:4" s="1" customFormat="1" ht="25.5">
      <c r="A241" s="26">
        <v>6</v>
      </c>
      <c r="B241" s="9" t="s">
        <v>405</v>
      </c>
      <c r="C241" s="9">
        <v>2005</v>
      </c>
      <c r="D241" s="57">
        <v>2269.2</v>
      </c>
    </row>
    <row r="242" spans="1:4" s="1" customFormat="1" ht="12.75">
      <c r="A242" s="26">
        <v>7</v>
      </c>
      <c r="B242" s="9" t="s">
        <v>406</v>
      </c>
      <c r="C242" s="9">
        <v>2005</v>
      </c>
      <c r="D242" s="10">
        <v>511.7</v>
      </c>
    </row>
    <row r="243" spans="1:4" s="1" customFormat="1" ht="12.75">
      <c r="A243" s="26">
        <v>8</v>
      </c>
      <c r="B243" s="9" t="s">
        <v>407</v>
      </c>
      <c r="C243" s="9">
        <v>2006</v>
      </c>
      <c r="D243" s="10">
        <v>579.45</v>
      </c>
    </row>
    <row r="244" spans="1:4" s="1" customFormat="1" ht="12.75">
      <c r="A244" s="26">
        <v>9</v>
      </c>
      <c r="B244" s="9" t="s">
        <v>408</v>
      </c>
      <c r="C244" s="9">
        <v>2006</v>
      </c>
      <c r="D244" s="10">
        <v>596.89</v>
      </c>
    </row>
    <row r="245" spans="1:4" s="1" customFormat="1" ht="12.75">
      <c r="A245" s="26">
        <v>10</v>
      </c>
      <c r="B245" s="9" t="s">
        <v>311</v>
      </c>
      <c r="C245" s="9">
        <v>2007</v>
      </c>
      <c r="D245" s="57">
        <v>2264</v>
      </c>
    </row>
    <row r="246" spans="1:4" s="1" customFormat="1" ht="12.75">
      <c r="A246" s="26">
        <v>11</v>
      </c>
      <c r="B246" s="9" t="s">
        <v>409</v>
      </c>
      <c r="C246" s="9">
        <v>2007</v>
      </c>
      <c r="D246" s="10">
        <v>469</v>
      </c>
    </row>
    <row r="247" spans="1:4" s="1" customFormat="1" ht="13.5" customHeight="1">
      <c r="A247" s="26"/>
      <c r="B247" s="27" t="s">
        <v>43</v>
      </c>
      <c r="C247" s="9"/>
      <c r="D247" s="60">
        <f>SUM(D236:D246)</f>
        <v>20796.06</v>
      </c>
    </row>
    <row r="248" spans="1:4" s="1" customFormat="1" ht="26.25" customHeight="1">
      <c r="A248" s="178" t="s">
        <v>103</v>
      </c>
      <c r="B248" s="178"/>
      <c r="C248" s="178"/>
      <c r="D248" s="178"/>
    </row>
    <row r="249" spans="1:4" s="1" customFormat="1" ht="30" customHeight="1">
      <c r="A249" s="7" t="s">
        <v>2</v>
      </c>
      <c r="B249" s="7" t="s">
        <v>104</v>
      </c>
      <c r="C249" s="7" t="s">
        <v>82</v>
      </c>
      <c r="D249" s="7" t="s">
        <v>83</v>
      </c>
    </row>
    <row r="250" spans="1:4" s="1" customFormat="1" ht="25.5">
      <c r="A250" s="26">
        <v>1</v>
      </c>
      <c r="B250" s="9" t="s">
        <v>410</v>
      </c>
      <c r="C250" s="9">
        <v>2008</v>
      </c>
      <c r="D250" s="57">
        <v>2469</v>
      </c>
    </row>
    <row r="251" spans="1:4" s="1" customFormat="1" ht="18" customHeight="1">
      <c r="A251" s="26"/>
      <c r="B251" s="27" t="s">
        <v>43</v>
      </c>
      <c r="C251" s="9"/>
      <c r="D251" s="19">
        <f>SUM(D250)</f>
        <v>2469</v>
      </c>
    </row>
    <row r="253" ht="13.5" thickBot="1"/>
    <row r="254" spans="2:4" ht="12.75">
      <c r="B254" s="71" t="s">
        <v>422</v>
      </c>
      <c r="C254" s="72"/>
      <c r="D254" s="78">
        <f>D247+D217+D192+D168+D149+D136+D115+D96+D79+D65+D42</f>
        <v>502073.42</v>
      </c>
    </row>
    <row r="255" spans="2:4" ht="12.75">
      <c r="B255" s="73" t="s">
        <v>423</v>
      </c>
      <c r="C255" s="55"/>
      <c r="D255" s="77">
        <f>D251+D221+D197+D120+D100+D83+D52</f>
        <v>42992.15000000001</v>
      </c>
    </row>
    <row r="256" spans="2:4" ht="13.5" thickBot="1">
      <c r="B256" s="74" t="s">
        <v>396</v>
      </c>
      <c r="C256" s="75"/>
      <c r="D256" s="76">
        <f>D225+D201</f>
        <v>24000</v>
      </c>
    </row>
  </sheetData>
  <sheetProtection/>
  <mergeCells count="32">
    <mergeCell ref="A86:D86"/>
    <mergeCell ref="A109:D109"/>
    <mergeCell ref="A145:D145"/>
    <mergeCell ref="A171:D171"/>
    <mergeCell ref="A234:D234"/>
    <mergeCell ref="A248:D248"/>
    <mergeCell ref="A228:D228"/>
    <mergeCell ref="A210:D210"/>
    <mergeCell ref="A218:D218"/>
    <mergeCell ref="A222:D222"/>
    <mergeCell ref="A92:D92"/>
    <mergeCell ref="A103:D103"/>
    <mergeCell ref="A123:D123"/>
    <mergeCell ref="A129:D129"/>
    <mergeCell ref="A152:D152"/>
    <mergeCell ref="A97:D97"/>
    <mergeCell ref="A139:D139"/>
    <mergeCell ref="A204:D204"/>
    <mergeCell ref="A177:D177"/>
    <mergeCell ref="A193:D193"/>
    <mergeCell ref="A198:D198"/>
    <mergeCell ref="A158:D158"/>
    <mergeCell ref="A116:D116"/>
    <mergeCell ref="A80:D80"/>
    <mergeCell ref="A1:D1"/>
    <mergeCell ref="A61:D61"/>
    <mergeCell ref="A55:D55"/>
    <mergeCell ref="A74:D74"/>
    <mergeCell ref="A68:D68"/>
    <mergeCell ref="A4:C4"/>
    <mergeCell ref="A7:D7"/>
    <mergeCell ref="A43:D4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6" r:id="rId1"/>
  <rowBreaks count="2" manualBreakCount="2">
    <brk id="42" max="255" man="1"/>
    <brk id="2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34"/>
  <sheetViews>
    <sheetView tabSelected="1" view="pageBreakPreview" zoomScaleSheetLayoutView="100" zoomScalePageLayoutView="0" workbookViewId="0" topLeftCell="A16">
      <selection activeCell="D7" sqref="D7"/>
    </sheetView>
  </sheetViews>
  <sheetFormatPr defaultColWidth="9.140625" defaultRowHeight="12.75"/>
  <cols>
    <col min="1" max="1" width="7.140625" style="121" customWidth="1"/>
    <col min="2" max="2" width="19.8515625" style="121" customWidth="1"/>
    <col min="3" max="3" width="15.140625" style="121" customWidth="1"/>
    <col min="4" max="4" width="20.00390625" style="121" customWidth="1"/>
    <col min="5" max="5" width="11.28125" style="121" customWidth="1"/>
    <col min="6" max="6" width="15.00390625" style="121" customWidth="1"/>
    <col min="7" max="7" width="11.8515625" style="121" customWidth="1"/>
    <col min="8" max="8" width="9.140625" style="121" customWidth="1"/>
    <col min="9" max="9" width="12.421875" style="121" customWidth="1"/>
    <col min="10" max="10" width="13.421875" style="121" customWidth="1"/>
    <col min="11" max="11" width="13.00390625" style="121" customWidth="1"/>
    <col min="12" max="12" width="15.57421875" style="121" customWidth="1"/>
    <col min="13" max="16" width="14.7109375" style="121" customWidth="1"/>
    <col min="17" max="17" width="13.28125" style="121" customWidth="1"/>
    <col min="18" max="18" width="14.57421875" style="121" customWidth="1"/>
    <col min="19" max="19" width="10.28125" style="121" customWidth="1"/>
    <col min="20" max="20" width="11.421875" style="121" customWidth="1"/>
    <col min="21" max="21" width="13.28125" style="121" customWidth="1"/>
    <col min="22" max="23" width="9.140625" style="121" customWidth="1"/>
    <col min="24" max="24" width="12.421875" style="121" customWidth="1"/>
    <col min="25" max="25" width="13.421875" style="121" customWidth="1"/>
    <col min="26" max="26" width="12.00390625" style="121" customWidth="1"/>
    <col min="27" max="27" width="13.7109375" style="121" customWidth="1"/>
    <col min="28" max="29" width="9.140625" style="121" customWidth="1"/>
    <col min="30" max="30" width="11.7109375" style="121" customWidth="1"/>
    <col min="31" max="16384" width="9.140625" style="121" customWidth="1"/>
  </cols>
  <sheetData>
    <row r="1" spans="1:21" ht="21" thickBot="1">
      <c r="A1" s="197" t="s">
        <v>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9"/>
    </row>
    <row r="2" spans="1:21" s="122" customFormat="1" ht="23.25" customHeight="1">
      <c r="A2" s="200" t="s">
        <v>110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2"/>
    </row>
    <row r="3" spans="1:21" s="122" customFormat="1" ht="12.75" customHeight="1">
      <c r="A3" s="203" t="s">
        <v>111</v>
      </c>
      <c r="B3" s="188" t="s">
        <v>112</v>
      </c>
      <c r="C3" s="188" t="s">
        <v>113</v>
      </c>
      <c r="D3" s="188" t="s">
        <v>114</v>
      </c>
      <c r="E3" s="188" t="s">
        <v>115</v>
      </c>
      <c r="F3" s="188" t="s">
        <v>116</v>
      </c>
      <c r="G3" s="188" t="s">
        <v>117</v>
      </c>
      <c r="H3" s="188" t="s">
        <v>118</v>
      </c>
      <c r="I3" s="188" t="s">
        <v>119</v>
      </c>
      <c r="J3" s="188" t="s">
        <v>120</v>
      </c>
      <c r="K3" s="188" t="s">
        <v>121</v>
      </c>
      <c r="L3" s="188" t="s">
        <v>122</v>
      </c>
      <c r="M3" s="188" t="s">
        <v>123</v>
      </c>
      <c r="N3" s="188" t="s">
        <v>227</v>
      </c>
      <c r="O3" s="188" t="s">
        <v>442</v>
      </c>
      <c r="P3" s="87"/>
      <c r="Q3" s="193" t="s">
        <v>124</v>
      </c>
      <c r="R3" s="194"/>
      <c r="S3" s="193" t="s">
        <v>125</v>
      </c>
      <c r="T3" s="194"/>
      <c r="U3" s="219" t="s">
        <v>126</v>
      </c>
    </row>
    <row r="4" spans="1:21" s="122" customFormat="1" ht="18.75" customHeight="1">
      <c r="A4" s="203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230"/>
      <c r="O4" s="189"/>
      <c r="P4" s="231" t="s">
        <v>443</v>
      </c>
      <c r="Q4" s="195"/>
      <c r="R4" s="196"/>
      <c r="S4" s="195"/>
      <c r="T4" s="196"/>
      <c r="U4" s="220"/>
    </row>
    <row r="5" spans="1:21" s="122" customFormat="1" ht="34.5" customHeight="1" thickBot="1">
      <c r="A5" s="204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189"/>
      <c r="N5" s="230"/>
      <c r="O5" s="190"/>
      <c r="P5" s="232"/>
      <c r="Q5" s="88" t="s">
        <v>127</v>
      </c>
      <c r="R5" s="88" t="s">
        <v>128</v>
      </c>
      <c r="S5" s="88" t="s">
        <v>127</v>
      </c>
      <c r="T5" s="88" t="s">
        <v>128</v>
      </c>
      <c r="U5" s="221"/>
    </row>
    <row r="6" spans="1:21" s="122" customFormat="1" ht="39" customHeight="1">
      <c r="A6" s="89">
        <v>1</v>
      </c>
      <c r="B6" s="90" t="s">
        <v>478</v>
      </c>
      <c r="C6" s="91" t="s">
        <v>129</v>
      </c>
      <c r="D6" s="91">
        <v>350201</v>
      </c>
      <c r="E6" s="92" t="s">
        <v>130</v>
      </c>
      <c r="F6" s="92" t="s">
        <v>131</v>
      </c>
      <c r="G6" s="91">
        <v>2120</v>
      </c>
      <c r="H6" s="91">
        <v>1981</v>
      </c>
      <c r="I6" s="89"/>
      <c r="J6" s="89"/>
      <c r="K6" s="91">
        <v>6</v>
      </c>
      <c r="L6" s="89"/>
      <c r="M6" s="89"/>
      <c r="N6" s="89"/>
      <c r="O6" s="89"/>
      <c r="P6" s="89"/>
      <c r="Q6" s="93" t="s">
        <v>411</v>
      </c>
      <c r="R6" s="94" t="s">
        <v>462</v>
      </c>
      <c r="S6" s="95"/>
      <c r="T6" s="95"/>
      <c r="U6" s="96"/>
    </row>
    <row r="7" spans="1:21" s="122" customFormat="1" ht="39.75" customHeight="1">
      <c r="A7" s="89">
        <v>2</v>
      </c>
      <c r="B7" s="90" t="s">
        <v>479</v>
      </c>
      <c r="C7" s="91" t="s">
        <v>132</v>
      </c>
      <c r="D7" s="91">
        <v>9879</v>
      </c>
      <c r="E7" s="92" t="s">
        <v>133</v>
      </c>
      <c r="F7" s="92" t="s">
        <v>131</v>
      </c>
      <c r="G7" s="91">
        <v>4098</v>
      </c>
      <c r="H7" s="91">
        <v>1985</v>
      </c>
      <c r="I7" s="89"/>
      <c r="J7" s="89"/>
      <c r="K7" s="91">
        <v>6</v>
      </c>
      <c r="L7" s="89"/>
      <c r="M7" s="89"/>
      <c r="N7" s="89"/>
      <c r="O7" s="89"/>
      <c r="P7" s="89"/>
      <c r="Q7" s="93" t="s">
        <v>411</v>
      </c>
      <c r="R7" s="94" t="s">
        <v>462</v>
      </c>
      <c r="S7" s="95"/>
      <c r="T7" s="95"/>
      <c r="U7" s="96"/>
    </row>
    <row r="8" spans="1:21" s="122" customFormat="1" ht="39" customHeight="1">
      <c r="A8" s="89">
        <v>3</v>
      </c>
      <c r="B8" s="90" t="s">
        <v>480</v>
      </c>
      <c r="C8" s="91" t="s">
        <v>134</v>
      </c>
      <c r="D8" s="91">
        <v>60748</v>
      </c>
      <c r="E8" s="92" t="s">
        <v>135</v>
      </c>
      <c r="F8" s="92" t="s">
        <v>131</v>
      </c>
      <c r="G8" s="91">
        <v>6474</v>
      </c>
      <c r="H8" s="91">
        <v>1977</v>
      </c>
      <c r="I8" s="89"/>
      <c r="J8" s="89"/>
      <c r="K8" s="91">
        <v>6</v>
      </c>
      <c r="L8" s="89"/>
      <c r="M8" s="89"/>
      <c r="N8" s="89"/>
      <c r="O8" s="89"/>
      <c r="P8" s="89"/>
      <c r="Q8" s="97" t="s">
        <v>412</v>
      </c>
      <c r="R8" s="98" t="s">
        <v>463</v>
      </c>
      <c r="S8" s="95"/>
      <c r="T8" s="95"/>
      <c r="U8" s="96"/>
    </row>
    <row r="9" spans="1:21" s="122" customFormat="1" ht="38.25" customHeight="1">
      <c r="A9" s="89">
        <v>4</v>
      </c>
      <c r="B9" s="90" t="s">
        <v>481</v>
      </c>
      <c r="C9" s="91" t="s">
        <v>136</v>
      </c>
      <c r="D9" s="91" t="s">
        <v>137</v>
      </c>
      <c r="E9" s="92" t="s">
        <v>138</v>
      </c>
      <c r="F9" s="92" t="s">
        <v>131</v>
      </c>
      <c r="G9" s="91">
        <v>4580</v>
      </c>
      <c r="H9" s="91">
        <v>2002</v>
      </c>
      <c r="I9" s="89"/>
      <c r="J9" s="89"/>
      <c r="K9" s="91">
        <v>6</v>
      </c>
      <c r="L9" s="89"/>
      <c r="M9" s="89"/>
      <c r="N9" s="89"/>
      <c r="O9" s="89"/>
      <c r="P9" s="89"/>
      <c r="Q9" s="97" t="s">
        <v>413</v>
      </c>
      <c r="R9" s="98" t="s">
        <v>464</v>
      </c>
      <c r="S9" s="95"/>
      <c r="T9" s="95"/>
      <c r="U9" s="96"/>
    </row>
    <row r="10" spans="1:21" s="122" customFormat="1" ht="38.25" customHeight="1">
      <c r="A10" s="89">
        <v>5</v>
      </c>
      <c r="B10" s="90" t="s">
        <v>475</v>
      </c>
      <c r="C10" s="91">
        <v>680</v>
      </c>
      <c r="D10" s="91" t="s">
        <v>139</v>
      </c>
      <c r="E10" s="92" t="s">
        <v>140</v>
      </c>
      <c r="F10" s="92" t="s">
        <v>131</v>
      </c>
      <c r="G10" s="91">
        <v>5975</v>
      </c>
      <c r="H10" s="91">
        <v>1967</v>
      </c>
      <c r="I10" s="89"/>
      <c r="J10" s="89"/>
      <c r="K10" s="91">
        <v>7</v>
      </c>
      <c r="L10" s="89"/>
      <c r="M10" s="89"/>
      <c r="N10" s="89"/>
      <c r="O10" s="89"/>
      <c r="P10" s="89"/>
      <c r="Q10" s="97" t="s">
        <v>414</v>
      </c>
      <c r="R10" s="98" t="s">
        <v>465</v>
      </c>
      <c r="S10" s="95"/>
      <c r="T10" s="95"/>
      <c r="U10" s="96"/>
    </row>
    <row r="11" spans="1:21" s="122" customFormat="1" ht="42" customHeight="1">
      <c r="A11" s="89">
        <v>6</v>
      </c>
      <c r="B11" s="90" t="s">
        <v>482</v>
      </c>
      <c r="C11" s="91" t="s">
        <v>141</v>
      </c>
      <c r="D11" s="91" t="s">
        <v>142</v>
      </c>
      <c r="E11" s="92" t="s">
        <v>143</v>
      </c>
      <c r="F11" s="92" t="s">
        <v>144</v>
      </c>
      <c r="G11" s="91">
        <v>2417</v>
      </c>
      <c r="H11" s="91">
        <v>1997</v>
      </c>
      <c r="I11" s="89"/>
      <c r="J11" s="89"/>
      <c r="K11" s="91">
        <v>9</v>
      </c>
      <c r="L11" s="89"/>
      <c r="M11" s="89"/>
      <c r="N11" s="89"/>
      <c r="O11" s="89"/>
      <c r="P11" s="89"/>
      <c r="Q11" s="97" t="s">
        <v>415</v>
      </c>
      <c r="R11" s="98" t="s">
        <v>466</v>
      </c>
      <c r="S11" s="95"/>
      <c r="T11" s="95"/>
      <c r="U11" s="96"/>
    </row>
    <row r="12" spans="1:21" s="122" customFormat="1" ht="39" customHeight="1">
      <c r="A12" s="89">
        <v>7</v>
      </c>
      <c r="B12" s="90" t="s">
        <v>483</v>
      </c>
      <c r="C12" s="91" t="s">
        <v>132</v>
      </c>
      <c r="D12" s="91">
        <v>11553</v>
      </c>
      <c r="E12" s="92" t="s">
        <v>145</v>
      </c>
      <c r="F12" s="92" t="s">
        <v>131</v>
      </c>
      <c r="G12" s="91"/>
      <c r="H12" s="91">
        <v>1988</v>
      </c>
      <c r="I12" s="89"/>
      <c r="J12" s="89"/>
      <c r="K12" s="91"/>
      <c r="L12" s="89"/>
      <c r="M12" s="89"/>
      <c r="N12" s="89"/>
      <c r="O12" s="89"/>
      <c r="P12" s="89"/>
      <c r="Q12" s="99" t="s">
        <v>411</v>
      </c>
      <c r="R12" s="100" t="s">
        <v>462</v>
      </c>
      <c r="S12" s="95"/>
      <c r="T12" s="95"/>
      <c r="U12" s="96"/>
    </row>
    <row r="13" spans="1:21" s="122" customFormat="1" ht="39.75" customHeight="1">
      <c r="A13" s="89">
        <v>8</v>
      </c>
      <c r="B13" s="90" t="s">
        <v>484</v>
      </c>
      <c r="C13" s="91" t="s">
        <v>146</v>
      </c>
      <c r="D13" s="91">
        <v>368927</v>
      </c>
      <c r="E13" s="92" t="s">
        <v>147</v>
      </c>
      <c r="F13" s="92" t="s">
        <v>131</v>
      </c>
      <c r="G13" s="91">
        <v>2120</v>
      </c>
      <c r="H13" s="91">
        <v>1982</v>
      </c>
      <c r="I13" s="89"/>
      <c r="J13" s="89"/>
      <c r="K13" s="91">
        <v>6</v>
      </c>
      <c r="L13" s="89"/>
      <c r="M13" s="89"/>
      <c r="N13" s="89"/>
      <c r="O13" s="89"/>
      <c r="P13" s="89"/>
      <c r="Q13" s="97" t="s">
        <v>416</v>
      </c>
      <c r="R13" s="98" t="s">
        <v>467</v>
      </c>
      <c r="S13" s="95"/>
      <c r="T13" s="95"/>
      <c r="U13" s="96"/>
    </row>
    <row r="14" spans="1:21" s="122" customFormat="1" ht="24.75" customHeight="1">
      <c r="A14" s="89">
        <v>9</v>
      </c>
      <c r="B14" s="90" t="s">
        <v>476</v>
      </c>
      <c r="C14" s="91" t="s">
        <v>148</v>
      </c>
      <c r="D14" s="91" t="s">
        <v>149</v>
      </c>
      <c r="E14" s="92" t="s">
        <v>150</v>
      </c>
      <c r="F14" s="92" t="s">
        <v>131</v>
      </c>
      <c r="G14" s="91">
        <v>2120</v>
      </c>
      <c r="H14" s="91">
        <v>1972</v>
      </c>
      <c r="I14" s="89"/>
      <c r="J14" s="89"/>
      <c r="K14" s="91">
        <v>6</v>
      </c>
      <c r="L14" s="89"/>
      <c r="M14" s="89"/>
      <c r="N14" s="89"/>
      <c r="O14" s="89"/>
      <c r="P14" s="89"/>
      <c r="Q14" s="97" t="s">
        <v>417</v>
      </c>
      <c r="R14" s="98" t="s">
        <v>468</v>
      </c>
      <c r="S14" s="95"/>
      <c r="T14" s="95"/>
      <c r="U14" s="96"/>
    </row>
    <row r="15" spans="1:21" s="122" customFormat="1" ht="40.5" customHeight="1">
      <c r="A15" s="89">
        <v>10</v>
      </c>
      <c r="B15" s="90" t="s">
        <v>485</v>
      </c>
      <c r="C15" s="91" t="s">
        <v>151</v>
      </c>
      <c r="D15" s="91">
        <v>12160</v>
      </c>
      <c r="E15" s="92" t="s">
        <v>152</v>
      </c>
      <c r="F15" s="92" t="s">
        <v>131</v>
      </c>
      <c r="G15" s="91">
        <v>4680</v>
      </c>
      <c r="H15" s="91">
        <v>1965</v>
      </c>
      <c r="I15" s="89"/>
      <c r="J15" s="89"/>
      <c r="K15" s="91">
        <v>6</v>
      </c>
      <c r="L15" s="89"/>
      <c r="M15" s="89"/>
      <c r="N15" s="89"/>
      <c r="O15" s="89"/>
      <c r="P15" s="89"/>
      <c r="Q15" s="97" t="s">
        <v>418</v>
      </c>
      <c r="R15" s="98" t="s">
        <v>469</v>
      </c>
      <c r="S15" s="95"/>
      <c r="T15" s="95"/>
      <c r="U15" s="96"/>
    </row>
    <row r="16" spans="1:21" s="122" customFormat="1" ht="24.75" customHeight="1">
      <c r="A16" s="101">
        <v>11</v>
      </c>
      <c r="B16" s="102" t="s">
        <v>477</v>
      </c>
      <c r="C16" s="103" t="s">
        <v>153</v>
      </c>
      <c r="D16" s="103"/>
      <c r="E16" s="104" t="s">
        <v>154</v>
      </c>
      <c r="F16" s="104"/>
      <c r="G16" s="103"/>
      <c r="H16" s="103"/>
      <c r="I16" s="101"/>
      <c r="J16" s="101"/>
      <c r="K16" s="103"/>
      <c r="L16" s="101"/>
      <c r="M16" s="89"/>
      <c r="N16" s="89"/>
      <c r="O16" s="89"/>
      <c r="P16" s="89"/>
      <c r="Q16" s="105" t="s">
        <v>419</v>
      </c>
      <c r="R16" s="106" t="s">
        <v>470</v>
      </c>
      <c r="S16" s="107"/>
      <c r="T16" s="107"/>
      <c r="U16" s="108"/>
    </row>
    <row r="17" spans="1:21" ht="13.5" customHeight="1">
      <c r="A17" s="89">
        <v>12</v>
      </c>
      <c r="B17" s="109" t="s">
        <v>438</v>
      </c>
      <c r="C17" s="109" t="s">
        <v>439</v>
      </c>
      <c r="D17" s="109" t="s">
        <v>437</v>
      </c>
      <c r="E17" s="109" t="s">
        <v>436</v>
      </c>
      <c r="F17" s="109" t="s">
        <v>435</v>
      </c>
      <c r="G17" s="109"/>
      <c r="H17" s="109">
        <v>2008</v>
      </c>
      <c r="I17" s="109"/>
      <c r="J17" s="109"/>
      <c r="K17" s="109"/>
      <c r="L17" s="109" t="s">
        <v>440</v>
      </c>
      <c r="M17" s="109"/>
      <c r="N17" s="109"/>
      <c r="O17" s="110"/>
      <c r="P17" s="110"/>
      <c r="Q17" s="111" t="s">
        <v>441</v>
      </c>
      <c r="R17" s="112" t="s">
        <v>471</v>
      </c>
      <c r="S17" s="109"/>
      <c r="T17" s="109"/>
      <c r="U17" s="109"/>
    </row>
    <row r="18" spans="1:21" s="122" customFormat="1" ht="63.75" customHeight="1">
      <c r="A18" s="113">
        <v>13</v>
      </c>
      <c r="B18" s="113" t="s">
        <v>486</v>
      </c>
      <c r="C18" s="113" t="s">
        <v>233</v>
      </c>
      <c r="D18" s="113" t="s">
        <v>234</v>
      </c>
      <c r="E18" s="113" t="s">
        <v>235</v>
      </c>
      <c r="F18" s="113" t="s">
        <v>236</v>
      </c>
      <c r="G18" s="113">
        <v>2148</v>
      </c>
      <c r="H18" s="113">
        <v>2007</v>
      </c>
      <c r="I18" s="113" t="s">
        <v>237</v>
      </c>
      <c r="J18" s="113" t="s">
        <v>238</v>
      </c>
      <c r="K18" s="113">
        <v>21</v>
      </c>
      <c r="L18" s="113" t="s">
        <v>239</v>
      </c>
      <c r="M18" s="114"/>
      <c r="N18" s="113" t="s">
        <v>240</v>
      </c>
      <c r="O18" s="113" t="s">
        <v>241</v>
      </c>
      <c r="P18" s="115">
        <v>149000</v>
      </c>
      <c r="Q18" s="95" t="s">
        <v>420</v>
      </c>
      <c r="R18" s="128" t="s">
        <v>472</v>
      </c>
      <c r="S18" s="95" t="s">
        <v>420</v>
      </c>
      <c r="T18" s="128" t="s">
        <v>472</v>
      </c>
      <c r="U18" s="116"/>
    </row>
    <row r="19" spans="1:21" s="123" customFormat="1" ht="28.5" customHeight="1" thickBot="1">
      <c r="A19" s="205"/>
      <c r="B19" s="205"/>
      <c r="C19" s="205"/>
      <c r="D19" s="205"/>
      <c r="E19" s="205"/>
      <c r="F19" s="205"/>
      <c r="G19" s="205"/>
      <c r="H19" s="205"/>
      <c r="I19" s="205"/>
      <c r="J19" s="117"/>
      <c r="K19" s="117"/>
      <c r="L19" s="117"/>
      <c r="M19" s="118"/>
      <c r="N19" s="117"/>
      <c r="O19" s="117"/>
      <c r="P19" s="117"/>
      <c r="Q19" s="119"/>
      <c r="R19" s="119"/>
      <c r="S19" s="119"/>
      <c r="T19" s="119"/>
      <c r="U19" s="120"/>
    </row>
    <row r="20" ht="13.5" hidden="1" thickBot="1">
      <c r="A20" s="124"/>
    </row>
    <row r="21" spans="1:20" s="122" customFormat="1" ht="21" thickBot="1">
      <c r="A21" s="227" t="s">
        <v>444</v>
      </c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9"/>
    </row>
    <row r="22" spans="1:20" s="122" customFormat="1" ht="23.25" customHeight="1">
      <c r="A22" s="200" t="s">
        <v>110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2"/>
    </row>
    <row r="23" spans="1:20" s="122" customFormat="1" ht="12.75" customHeight="1">
      <c r="A23" s="203" t="s">
        <v>111</v>
      </c>
      <c r="B23" s="222" t="s">
        <v>112</v>
      </c>
      <c r="C23" s="222" t="s">
        <v>113</v>
      </c>
      <c r="D23" s="222" t="s">
        <v>114</v>
      </c>
      <c r="E23" s="222" t="s">
        <v>424</v>
      </c>
      <c r="F23" s="188" t="s">
        <v>115</v>
      </c>
      <c r="G23" s="188" t="s">
        <v>425</v>
      </c>
      <c r="H23" s="188" t="s">
        <v>117</v>
      </c>
      <c r="I23" s="188" t="s">
        <v>426</v>
      </c>
      <c r="J23" s="188" t="s">
        <v>118</v>
      </c>
      <c r="K23" s="193" t="s">
        <v>227</v>
      </c>
      <c r="L23" s="194"/>
      <c r="M23" s="193" t="s">
        <v>124</v>
      </c>
      <c r="N23" s="225"/>
      <c r="O23" s="225"/>
      <c r="P23" s="225"/>
      <c r="Q23" s="194"/>
      <c r="R23" s="193" t="s">
        <v>125</v>
      </c>
      <c r="S23" s="194"/>
      <c r="T23" s="219" t="s">
        <v>427</v>
      </c>
    </row>
    <row r="24" spans="1:20" s="122" customFormat="1" ht="18.75" customHeight="1">
      <c r="A24" s="203"/>
      <c r="B24" s="223"/>
      <c r="C24" s="223"/>
      <c r="D24" s="223"/>
      <c r="E24" s="223"/>
      <c r="F24" s="189"/>
      <c r="G24" s="189"/>
      <c r="H24" s="189"/>
      <c r="I24" s="189"/>
      <c r="J24" s="189"/>
      <c r="K24" s="206"/>
      <c r="L24" s="207"/>
      <c r="M24" s="195"/>
      <c r="N24" s="226"/>
      <c r="O24" s="226"/>
      <c r="P24" s="226"/>
      <c r="Q24" s="196"/>
      <c r="R24" s="195"/>
      <c r="S24" s="196"/>
      <c r="T24" s="220"/>
    </row>
    <row r="25" spans="1:20" s="122" customFormat="1" ht="18" customHeight="1" thickBot="1">
      <c r="A25" s="204"/>
      <c r="B25" s="224"/>
      <c r="C25" s="224"/>
      <c r="D25" s="224"/>
      <c r="E25" s="224"/>
      <c r="F25" s="218"/>
      <c r="G25" s="218"/>
      <c r="H25" s="218"/>
      <c r="I25" s="218"/>
      <c r="J25" s="218"/>
      <c r="K25" s="208"/>
      <c r="L25" s="209"/>
      <c r="M25" s="212" t="s">
        <v>127</v>
      </c>
      <c r="N25" s="216"/>
      <c r="O25" s="213"/>
      <c r="P25" s="212" t="s">
        <v>128</v>
      </c>
      <c r="Q25" s="213"/>
      <c r="R25" s="88" t="s">
        <v>127</v>
      </c>
      <c r="S25" s="88" t="s">
        <v>128</v>
      </c>
      <c r="T25" s="221"/>
    </row>
    <row r="26" spans="1:20" s="122" customFormat="1" ht="24.75" customHeight="1">
      <c r="A26" s="113">
        <v>1</v>
      </c>
      <c r="B26" s="113" t="s">
        <v>428</v>
      </c>
      <c r="C26" s="113" t="s">
        <v>429</v>
      </c>
      <c r="D26" s="113" t="s">
        <v>430</v>
      </c>
      <c r="E26" s="125" t="s">
        <v>431</v>
      </c>
      <c r="F26" s="113" t="s">
        <v>432</v>
      </c>
      <c r="G26" s="125" t="s">
        <v>431</v>
      </c>
      <c r="H26" s="125" t="s">
        <v>431</v>
      </c>
      <c r="I26" s="113" t="s">
        <v>433</v>
      </c>
      <c r="J26" s="113">
        <v>1983</v>
      </c>
      <c r="K26" s="210" t="s">
        <v>431</v>
      </c>
      <c r="L26" s="211"/>
      <c r="M26" s="214" t="s">
        <v>434</v>
      </c>
      <c r="N26" s="217"/>
      <c r="O26" s="215"/>
      <c r="P26" s="214" t="s">
        <v>473</v>
      </c>
      <c r="Q26" s="215"/>
      <c r="R26" s="126" t="s">
        <v>431</v>
      </c>
      <c r="S26" s="126" t="s">
        <v>431</v>
      </c>
      <c r="T26" s="127" t="s">
        <v>431</v>
      </c>
    </row>
    <row r="28" ht="13.5" thickBot="1"/>
    <row r="29" spans="1:28" ht="21" thickBot="1">
      <c r="A29" s="197" t="s">
        <v>319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9"/>
    </row>
    <row r="30" spans="1:28" s="122" customFormat="1" ht="23.25" customHeight="1">
      <c r="A30" s="200" t="s">
        <v>110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2"/>
    </row>
    <row r="31" spans="1:28" s="122" customFormat="1" ht="12.75" customHeight="1">
      <c r="A31" s="203" t="s">
        <v>111</v>
      </c>
      <c r="B31" s="188" t="s">
        <v>112</v>
      </c>
      <c r="C31" s="188" t="s">
        <v>113</v>
      </c>
      <c r="D31" s="188" t="s">
        <v>114</v>
      </c>
      <c r="E31" s="188" t="s">
        <v>115</v>
      </c>
      <c r="F31" s="188" t="s">
        <v>116</v>
      </c>
      <c r="G31" s="191" t="s">
        <v>226</v>
      </c>
      <c r="H31" s="191"/>
      <c r="I31" s="188" t="s">
        <v>117</v>
      </c>
      <c r="J31" s="188" t="s">
        <v>118</v>
      </c>
      <c r="K31" s="188" t="s">
        <v>119</v>
      </c>
      <c r="L31" s="188" t="s">
        <v>120</v>
      </c>
      <c r="M31" s="191" t="s">
        <v>121</v>
      </c>
      <c r="N31" s="191"/>
      <c r="O31" s="191"/>
      <c r="P31" s="191" t="s">
        <v>122</v>
      </c>
      <c r="Q31" s="191"/>
      <c r="R31" s="188" t="s">
        <v>123</v>
      </c>
      <c r="S31" s="188" t="s">
        <v>227</v>
      </c>
      <c r="T31" s="188" t="s">
        <v>228</v>
      </c>
      <c r="U31" s="188" t="s">
        <v>229</v>
      </c>
      <c r="V31" s="193" t="s">
        <v>230</v>
      </c>
      <c r="W31" s="194"/>
      <c r="X31" s="193" t="s">
        <v>124</v>
      </c>
      <c r="Y31" s="194"/>
      <c r="Z31" s="193" t="s">
        <v>125</v>
      </c>
      <c r="AA31" s="194"/>
      <c r="AB31" s="219" t="s">
        <v>126</v>
      </c>
    </row>
    <row r="32" spans="1:28" s="122" customFormat="1" ht="26.25" customHeight="1">
      <c r="A32" s="203"/>
      <c r="B32" s="189"/>
      <c r="C32" s="189"/>
      <c r="D32" s="189"/>
      <c r="E32" s="189"/>
      <c r="F32" s="189"/>
      <c r="G32" s="191"/>
      <c r="H32" s="191"/>
      <c r="I32" s="189"/>
      <c r="J32" s="189"/>
      <c r="K32" s="189"/>
      <c r="L32" s="189"/>
      <c r="M32" s="191"/>
      <c r="N32" s="191"/>
      <c r="O32" s="191"/>
      <c r="P32" s="191"/>
      <c r="Q32" s="191"/>
      <c r="R32" s="189"/>
      <c r="S32" s="189"/>
      <c r="T32" s="189"/>
      <c r="U32" s="189"/>
      <c r="V32" s="195"/>
      <c r="W32" s="196"/>
      <c r="X32" s="195"/>
      <c r="Y32" s="196"/>
      <c r="Z32" s="195"/>
      <c r="AA32" s="196"/>
      <c r="AB32" s="220"/>
    </row>
    <row r="33" spans="1:28" s="122" customFormat="1" ht="34.5" customHeight="1" thickBot="1">
      <c r="A33" s="204"/>
      <c r="B33" s="218"/>
      <c r="C33" s="218"/>
      <c r="D33" s="218"/>
      <c r="E33" s="218"/>
      <c r="F33" s="218"/>
      <c r="G33" s="88" t="s">
        <v>231</v>
      </c>
      <c r="H33" s="88" t="s">
        <v>232</v>
      </c>
      <c r="I33" s="218"/>
      <c r="J33" s="218"/>
      <c r="K33" s="218"/>
      <c r="L33" s="218"/>
      <c r="M33" s="191"/>
      <c r="N33" s="191"/>
      <c r="O33" s="191"/>
      <c r="P33" s="191"/>
      <c r="Q33" s="191"/>
      <c r="R33" s="218"/>
      <c r="S33" s="218"/>
      <c r="T33" s="218"/>
      <c r="U33" s="218"/>
      <c r="V33" s="88" t="s">
        <v>231</v>
      </c>
      <c r="W33" s="88" t="s">
        <v>232</v>
      </c>
      <c r="X33" s="88" t="s">
        <v>127</v>
      </c>
      <c r="Y33" s="88" t="s">
        <v>128</v>
      </c>
      <c r="Z33" s="88" t="s">
        <v>127</v>
      </c>
      <c r="AA33" s="88" t="s">
        <v>128</v>
      </c>
      <c r="AB33" s="221"/>
    </row>
    <row r="34" spans="1:28" s="122" customFormat="1" ht="24.75" customHeight="1">
      <c r="A34" s="113">
        <v>1</v>
      </c>
      <c r="B34" s="113" t="s">
        <v>360</v>
      </c>
      <c r="C34" s="113" t="s">
        <v>361</v>
      </c>
      <c r="D34" s="113" t="s">
        <v>362</v>
      </c>
      <c r="E34" s="113" t="s">
        <v>363</v>
      </c>
      <c r="F34" s="113" t="s">
        <v>364</v>
      </c>
      <c r="G34" s="113" t="s">
        <v>306</v>
      </c>
      <c r="H34" s="113" t="s">
        <v>306</v>
      </c>
      <c r="I34" s="113" t="s">
        <v>371</v>
      </c>
      <c r="J34" s="113">
        <v>2008</v>
      </c>
      <c r="K34" s="113" t="s">
        <v>365</v>
      </c>
      <c r="L34" s="113" t="s">
        <v>366</v>
      </c>
      <c r="M34" s="192">
        <v>2</v>
      </c>
      <c r="N34" s="192"/>
      <c r="O34" s="192"/>
      <c r="P34" s="192">
        <v>157</v>
      </c>
      <c r="Q34" s="192"/>
      <c r="R34" s="113">
        <v>245</v>
      </c>
      <c r="S34" s="113" t="s">
        <v>367</v>
      </c>
      <c r="T34" s="113" t="s">
        <v>368</v>
      </c>
      <c r="U34" s="113" t="s">
        <v>369</v>
      </c>
      <c r="V34" s="113" t="s">
        <v>0</v>
      </c>
      <c r="W34" s="113" t="s">
        <v>0</v>
      </c>
      <c r="X34" s="129" t="s">
        <v>370</v>
      </c>
      <c r="Y34" s="129" t="s">
        <v>474</v>
      </c>
      <c r="Z34" s="129"/>
      <c r="AA34" s="129"/>
      <c r="AB34" s="116"/>
    </row>
  </sheetData>
  <sheetProtection/>
  <mergeCells count="68">
    <mergeCell ref="AB31:AB33"/>
    <mergeCell ref="R31:R33"/>
    <mergeCell ref="S31:S33"/>
    <mergeCell ref="T31:T33"/>
    <mergeCell ref="U31:U33"/>
    <mergeCell ref="N3:N5"/>
    <mergeCell ref="P4:P5"/>
    <mergeCell ref="V31:W32"/>
    <mergeCell ref="X31:Y32"/>
    <mergeCell ref="Z31:AA32"/>
    <mergeCell ref="B31:B33"/>
    <mergeCell ref="C31:C33"/>
    <mergeCell ref="D31:D33"/>
    <mergeCell ref="E31:E33"/>
    <mergeCell ref="U3:U5"/>
    <mergeCell ref="E3:E5"/>
    <mergeCell ref="F3:F5"/>
    <mergeCell ref="F31:F33"/>
    <mergeCell ref="G31:H32"/>
    <mergeCell ref="I31:I33"/>
    <mergeCell ref="J31:J33"/>
    <mergeCell ref="L31:L33"/>
    <mergeCell ref="I3:I5"/>
    <mergeCell ref="H3:H5"/>
    <mergeCell ref="A21:T21"/>
    <mergeCell ref="J23:J25"/>
    <mergeCell ref="K31:K33"/>
    <mergeCell ref="G3:G5"/>
    <mergeCell ref="A22:T22"/>
    <mergeCell ref="A23:A25"/>
    <mergeCell ref="S3:T4"/>
    <mergeCell ref="A1:U1"/>
    <mergeCell ref="J3:J5"/>
    <mergeCell ref="K3:K5"/>
    <mergeCell ref="L3:L5"/>
    <mergeCell ref="M3:M5"/>
    <mergeCell ref="A2:U2"/>
    <mergeCell ref="A3:A5"/>
    <mergeCell ref="B3:B5"/>
    <mergeCell ref="C3:C5"/>
    <mergeCell ref="D3:D5"/>
    <mergeCell ref="T23:T25"/>
    <mergeCell ref="C23:C25"/>
    <mergeCell ref="D23:D25"/>
    <mergeCell ref="E23:E25"/>
    <mergeCell ref="F23:F25"/>
    <mergeCell ref="H23:H25"/>
    <mergeCell ref="I23:I25"/>
    <mergeCell ref="M23:Q24"/>
    <mergeCell ref="A19:I19"/>
    <mergeCell ref="K23:L25"/>
    <mergeCell ref="K26:L26"/>
    <mergeCell ref="P25:Q25"/>
    <mergeCell ref="P26:Q26"/>
    <mergeCell ref="M25:O25"/>
    <mergeCell ref="M26:O26"/>
    <mergeCell ref="G23:G25"/>
    <mergeCell ref="B23:B25"/>
    <mergeCell ref="O3:O5"/>
    <mergeCell ref="P31:Q33"/>
    <mergeCell ref="P34:Q34"/>
    <mergeCell ref="M31:O33"/>
    <mergeCell ref="M34:O34"/>
    <mergeCell ref="R23:S24"/>
    <mergeCell ref="Q3:R4"/>
    <mergeCell ref="A29:AB29"/>
    <mergeCell ref="A30:AB30"/>
    <mergeCell ref="A31:A33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9.140625" style="0" customWidth="1"/>
    <col min="2" max="2" width="15.7109375" style="0" customWidth="1"/>
    <col min="3" max="3" width="14.28125" style="0" customWidth="1"/>
    <col min="4" max="4" width="33.421875" style="0" customWidth="1"/>
  </cols>
  <sheetData>
    <row r="1" ht="13.5" thickBot="1"/>
    <row r="2" spans="1:8" s="138" customFormat="1" ht="16.5" thickBot="1">
      <c r="A2" s="134" t="s">
        <v>458</v>
      </c>
      <c r="B2" s="135"/>
      <c r="C2" s="135"/>
      <c r="D2" s="136"/>
      <c r="E2" s="137"/>
      <c r="F2" s="137"/>
      <c r="G2" s="137"/>
      <c r="H2" s="137"/>
    </row>
    <row r="3" spans="1:8" s="131" customFormat="1" ht="24" customHeight="1">
      <c r="A3" s="233" t="s">
        <v>453</v>
      </c>
      <c r="B3" s="233"/>
      <c r="C3" s="233"/>
      <c r="D3" s="233"/>
      <c r="E3" s="130"/>
      <c r="F3" s="130"/>
      <c r="G3" s="130"/>
      <c r="H3" s="130"/>
    </row>
    <row r="4" spans="1:8" s="131" customFormat="1" ht="38.25">
      <c r="A4" s="8" t="s">
        <v>454</v>
      </c>
      <c r="B4" s="8" t="s">
        <v>455</v>
      </c>
      <c r="C4" s="132" t="s">
        <v>456</v>
      </c>
      <c r="D4" s="8" t="s">
        <v>457</v>
      </c>
      <c r="E4" s="130"/>
      <c r="F4" s="130"/>
      <c r="G4" s="130"/>
      <c r="H4" s="130"/>
    </row>
    <row r="5" spans="1:8" s="131" customFormat="1" ht="28.5" customHeight="1">
      <c r="A5" s="8">
        <v>2007</v>
      </c>
      <c r="B5" s="32">
        <v>1</v>
      </c>
      <c r="C5" s="59">
        <v>188.5</v>
      </c>
      <c r="D5" s="133" t="s">
        <v>459</v>
      </c>
      <c r="E5" s="130"/>
      <c r="F5" s="130"/>
      <c r="G5" s="130"/>
      <c r="H5" s="130"/>
    </row>
    <row r="7" ht="13.5" thickBot="1"/>
    <row r="8" spans="1:8" s="138" customFormat="1" ht="16.5" thickBot="1">
      <c r="A8" s="134" t="s">
        <v>460</v>
      </c>
      <c r="B8" s="135"/>
      <c r="C8" s="135"/>
      <c r="D8" s="136"/>
      <c r="E8" s="137"/>
      <c r="F8" s="137"/>
      <c r="G8" s="137"/>
      <c r="H8" s="137"/>
    </row>
    <row r="9" spans="1:8" s="131" customFormat="1" ht="24" customHeight="1">
      <c r="A9" s="233" t="s">
        <v>453</v>
      </c>
      <c r="B9" s="233"/>
      <c r="C9" s="233"/>
      <c r="D9" s="233"/>
      <c r="E9" s="130"/>
      <c r="F9" s="130"/>
      <c r="G9" s="130"/>
      <c r="H9" s="130"/>
    </row>
    <row r="10" spans="1:8" s="131" customFormat="1" ht="38.25">
      <c r="A10" s="8" t="s">
        <v>454</v>
      </c>
      <c r="B10" s="8" t="s">
        <v>455</v>
      </c>
      <c r="C10" s="132" t="s">
        <v>456</v>
      </c>
      <c r="D10" s="8" t="s">
        <v>457</v>
      </c>
      <c r="E10" s="130"/>
      <c r="F10" s="130"/>
      <c r="G10" s="130"/>
      <c r="H10" s="130"/>
    </row>
    <row r="11" spans="1:8" s="131" customFormat="1" ht="28.5" customHeight="1">
      <c r="A11" s="8">
        <v>2009</v>
      </c>
      <c r="B11" s="32">
        <v>1</v>
      </c>
      <c r="C11" s="59">
        <v>11375.8</v>
      </c>
      <c r="D11" s="133" t="s">
        <v>461</v>
      </c>
      <c r="E11" s="130"/>
      <c r="F11" s="130"/>
      <c r="G11" s="130"/>
      <c r="H11" s="130"/>
    </row>
  </sheetData>
  <sheetProtection/>
  <mergeCells count="2">
    <mergeCell ref="A3:D3"/>
    <mergeCell ref="A9:D9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Maximus Broker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Maximus Broker</dc:creator>
  <cp:keywords/>
  <dc:description/>
  <cp:lastModifiedBy>Maximus Broker</cp:lastModifiedBy>
  <cp:lastPrinted>2009-04-02T10:33:56Z</cp:lastPrinted>
  <dcterms:created xsi:type="dcterms:W3CDTF">2009-03-16T13:36:14Z</dcterms:created>
  <dcterms:modified xsi:type="dcterms:W3CDTF">2009-04-02T10:34:11Z</dcterms:modified>
  <cp:category/>
  <cp:version/>
  <cp:contentType/>
  <cp:contentStatus/>
</cp:coreProperties>
</file>